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<sst xmlns="http://schemas.openxmlformats.org/spreadsheetml/2006/main" count="218" uniqueCount="108">
  <si>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</si>
  <si>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</si>
  <si>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</si>
  <si>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</si>
  <si>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</si>
  <si>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</si>
  <si>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</si>
  <si>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</si>
  <si>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</si>
  <si>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</si>
  <si>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</si>
  <si>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</si>
  <si>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</si>
  <si>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</si>
  <si>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</si>
  <si>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</si>
  <si>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</si>
  <si>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</si>
  <si>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</si>
  <si>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</si>
  <si>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</si>
  <si>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</si>
  <si>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</si>
  <si>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</si>
  <si>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</si>
  <si>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</si>
  <si>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</si>
  <si>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</si>
  <si>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</si>
  <si>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</si>
  <si>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</si>
  <si>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</si>
  <si>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</si>
  <si>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</si>
  <si>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</si>
  <si>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</si>
  <si>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</si>
  <si>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</si>
  <si>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</si>
  <si>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</si>
  <si>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</si>
  <si>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</si>
  <si>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</si>
  <si>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</si>
  <si>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</si>
  <si>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</si>
  <si>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</si>
  <si>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</si>
  <si>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</si>
  <si>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</si>
  <si>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</si>
  <si>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</si>
  <si>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</si>
  <si>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</si>
  <si>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</si>
  <si>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</si>
  <si>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</si>
  <si>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</si>
  <si>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</si>
  <si>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</si>
  <si>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</si>
  <si>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</si>
  <si>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</si>
  <si>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</si>
  <si>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</si>
  <si>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</si>
  <si>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</si>
  <si>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</si>
  <si>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</si>
  <si>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</si>
  <si>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</si>
  <si>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</si>
  <si>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</si>
  <si>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</si>
  <si>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</si>
  <si>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</si>
  <si>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</si>
  <si>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</si>
  <si>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</si>
  <si>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</si>
  <si>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</si>
  <si>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</si>
  <si>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</si>
  <si>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</si>
  <si>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</si>
  <si>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</si>
  <si>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</si>
  <si>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</si>
  <si>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</si>
  <si>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</si>
  <si>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</si>
  <si>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</si>
  <si>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</si>
  <si>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西原村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</si>
  <si>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</si>
  <si>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</si>
  <si>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</si>
  <si>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</si>
  <si>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</si>
  <si>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</si>
  <si>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</si>
  <si>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</si>
  <si>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</si>
  <si>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</si>
  <si>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</si>
  <si>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現在の経営は収益も有り、各項目とも平均値よりも高い水準で経営が行われている。
　しかしながら、今後の老朽化に伴う施設の更新に備えた資産計画やアセットマネジメント等の運用が必要であると考えられる。
　また、村内の簡易水道の統合もあることから、複合的な計画の基で事業経営を行う必要もある。</t>
    <rPh sb="1" eb="3">
      <t>ゲンザイ</t>
    </rPh>
    <rPh sb="4" eb="6">
      <t>ケイエイ</t>
    </rPh>
    <rPh sb="7" eb="9">
      <t>シュウエキ</t>
    </rPh>
    <rPh sb="10" eb="11">
      <t>ア</t>
    </rPh>
    <rPh sb="13" eb="16">
      <t>カクコウモク</t>
    </rPh>
    <rPh sb="18" eb="21">
      <t>ヘイキンチ</t>
    </rPh>
    <rPh sb="24" eb="25">
      <t>タカ</t>
    </rPh>
    <rPh sb="26" eb="28">
      <t>スイジュン</t>
    </rPh>
    <rPh sb="29" eb="31">
      <t>ケイエイ</t>
    </rPh>
    <rPh sb="32" eb="33">
      <t>オコナ</t>
    </rPh>
    <rPh sb="48" eb="50">
      <t>コンゴ</t>
    </rPh>
    <rPh sb="51" eb="54">
      <t>ロウキュウカ</t>
    </rPh>
    <rPh sb="55" eb="56">
      <t>トモナ</t>
    </rPh>
    <rPh sb="57" eb="59">
      <t>シセツ</t>
    </rPh>
    <rPh sb="60" eb="62">
      <t>コウシン</t>
    </rPh>
    <rPh sb="63" eb="64">
      <t>ソナ</t>
    </rPh>
    <rPh sb="66" eb="68">
      <t>シサン</t>
    </rPh>
    <rPh sb="68" eb="70">
      <t>ケイカク</t>
    </rPh>
    <rPh sb="81" eb="82">
      <t>ナド</t>
    </rPh>
    <rPh sb="83" eb="85">
      <t>ウンヨウ</t>
    </rPh>
    <rPh sb="86" eb="88">
      <t>ヒツヨウ</t>
    </rPh>
    <rPh sb="92" eb="93">
      <t>カンガ</t>
    </rPh>
    <rPh sb="103" eb="105">
      <t>ソンナイ</t>
    </rPh>
    <rPh sb="106" eb="108">
      <t>カンイ</t>
    </rPh>
    <rPh sb="108" eb="110">
      <t>スイドウ</t>
    </rPh>
    <rPh sb="111" eb="113">
      <t>トウゴウ</t>
    </rPh>
    <rPh sb="121" eb="124">
      <t>フクゴウテキ</t>
    </rPh>
    <rPh sb="128" eb="129">
      <t>モト</t>
    </rPh>
    <rPh sb="130" eb="132">
      <t>ジギョウ</t>
    </rPh>
    <rPh sb="132" eb="134">
      <t>ケイエイ</t>
    </rPh>
    <rPh sb="135" eb="136">
      <t>オコナ</t>
    </rPh>
    <rPh sb="137" eb="139">
      <t>ヒツヨウ</t>
    </rPh>
    <phoneticPr fontId="4"/>
  </si>
  <si>
    <t>　水道事業の収益について、収益的収支比率からも読み取れるように単年度収支は黒字が続いている。老朽化が進んだ施設等もあり、施設更新等に備えた財源確保に努めていく必要がある。
　企業債残高対給水収益比率について平均値より大幅に低くなっているものの、今後の施設更新時に適切な投資規模となるものか分析し経営改善に努める必要がある。
　料金回収率について100％を上回っており適切な料金収入の確保が行えている。
　給水原価について地下水の利用により、平均より低く抑えられている。
　施設利用率については、平均より高い水準となっており、適切な施設利用が行われている。年々上昇傾向にあることから、施設更新時等に検討する必要がある。
　有収率について、現在平均値と同水準となっているが、下降傾向であり改善の必要がある。漏水調査等を行い、無効水量を減らしていく努力が必要であると考えられる。
　全体的に平均水準を上回った経営が行われているものの施設更新等に備え、計画的な経営を行っていかなければならない。また下降している有収率の向上にも努めていく必要がある。</t>
    <rPh sb="1" eb="3">
      <t>スイドウ</t>
    </rPh>
    <rPh sb="3" eb="5">
      <t>ジギョウ</t>
    </rPh>
    <rPh sb="6" eb="8">
      <t>シュウエキ</t>
    </rPh>
    <rPh sb="23" eb="24">
      <t>ヨ</t>
    </rPh>
    <rPh sb="25" eb="26">
      <t>ト</t>
    </rPh>
    <rPh sb="31" eb="34">
      <t>タンネンド</t>
    </rPh>
    <rPh sb="34" eb="36">
      <t>シュウシ</t>
    </rPh>
    <rPh sb="37" eb="39">
      <t>クロジ</t>
    </rPh>
    <rPh sb="40" eb="41">
      <t>ツヅ</t>
    </rPh>
    <rPh sb="46" eb="49">
      <t>ロウキュウカ</t>
    </rPh>
    <rPh sb="50" eb="51">
      <t>スス</t>
    </rPh>
    <rPh sb="53" eb="56">
      <t>シセツトウ</t>
    </rPh>
    <rPh sb="60" eb="62">
      <t>シセツ</t>
    </rPh>
    <rPh sb="62" eb="64">
      <t>コウシン</t>
    </rPh>
    <rPh sb="64" eb="65">
      <t>トウ</t>
    </rPh>
    <rPh sb="66" eb="67">
      <t>ソナ</t>
    </rPh>
    <rPh sb="69" eb="71">
      <t>ザイゲン</t>
    </rPh>
    <rPh sb="71" eb="73">
      <t>カクホ</t>
    </rPh>
    <rPh sb="74" eb="75">
      <t>ツト</t>
    </rPh>
    <rPh sb="79" eb="81">
      <t>ヒツヨウ</t>
    </rPh>
    <rPh sb="103" eb="106">
      <t>ヘイキンチ</t>
    </rPh>
    <rPh sb="108" eb="110">
      <t>オオハバ</t>
    </rPh>
    <rPh sb="111" eb="112">
      <t>ヒク</t>
    </rPh>
    <rPh sb="122" eb="124">
      <t>コンゴ</t>
    </rPh>
    <rPh sb="125" eb="127">
      <t>シセツ</t>
    </rPh>
    <rPh sb="127" eb="129">
      <t>コウシン</t>
    </rPh>
    <rPh sb="129" eb="130">
      <t>ジ</t>
    </rPh>
    <rPh sb="131" eb="133">
      <t>テキセツ</t>
    </rPh>
    <rPh sb="134" eb="136">
      <t>トウシ</t>
    </rPh>
    <rPh sb="136" eb="138">
      <t>キボ</t>
    </rPh>
    <rPh sb="144" eb="146">
      <t>ブンセキ</t>
    </rPh>
    <rPh sb="147" eb="149">
      <t>ケイエイ</t>
    </rPh>
    <rPh sb="149" eb="151">
      <t>カイゼン</t>
    </rPh>
    <rPh sb="152" eb="153">
      <t>ツト</t>
    </rPh>
    <rPh sb="155" eb="157">
      <t>ヒツヨウ</t>
    </rPh>
    <rPh sb="177" eb="178">
      <t>ウワ</t>
    </rPh>
    <rPh sb="178" eb="179">
      <t>マワ</t>
    </rPh>
    <rPh sb="194" eb="195">
      <t>オコナ</t>
    </rPh>
    <rPh sb="202" eb="204">
      <t>キュウスイ</t>
    </rPh>
    <rPh sb="204" eb="206">
      <t>ゲンカ</t>
    </rPh>
    <rPh sb="210" eb="213">
      <t>チカスイ</t>
    </rPh>
    <rPh sb="214" eb="216">
      <t>リヨウ</t>
    </rPh>
    <rPh sb="220" eb="222">
      <t>ヘイキン</t>
    </rPh>
    <rPh sb="224" eb="225">
      <t>ヒク</t>
    </rPh>
    <rPh sb="226" eb="227">
      <t>オサ</t>
    </rPh>
    <rPh sb="236" eb="238">
      <t>シセツ</t>
    </rPh>
    <rPh sb="238" eb="241">
      <t>リヨウリツ</t>
    </rPh>
    <rPh sb="247" eb="249">
      <t>ヘイキン</t>
    </rPh>
    <rPh sb="251" eb="252">
      <t>タカ</t>
    </rPh>
    <rPh sb="253" eb="255">
      <t>スイジュン</t>
    </rPh>
    <rPh sb="262" eb="264">
      <t>テキセツ</t>
    </rPh>
    <rPh sb="265" eb="267">
      <t>シセツ</t>
    </rPh>
    <rPh sb="267" eb="269">
      <t>リヨウ</t>
    </rPh>
    <rPh sb="270" eb="271">
      <t>オコナ</t>
    </rPh>
    <rPh sb="277" eb="279">
      <t>ネンネン</t>
    </rPh>
    <rPh sb="279" eb="281">
      <t>ジョウショウ</t>
    </rPh>
    <rPh sb="281" eb="283">
      <t>ケイコウ</t>
    </rPh>
    <rPh sb="291" eb="293">
      <t>シセツ</t>
    </rPh>
    <rPh sb="293" eb="295">
      <t>コウシン</t>
    </rPh>
    <rPh sb="295" eb="296">
      <t>ジ</t>
    </rPh>
    <rPh sb="296" eb="297">
      <t>トウ</t>
    </rPh>
    <rPh sb="298" eb="300">
      <t>ケントウ</t>
    </rPh>
    <rPh sb="302" eb="304">
      <t>ヒツヨウ</t>
    </rPh>
    <rPh sb="312" eb="313">
      <t>リツ</t>
    </rPh>
    <rPh sb="318" eb="320">
      <t>ゲンザイ</t>
    </rPh>
    <rPh sb="320" eb="323">
      <t>ヘイキンチ</t>
    </rPh>
    <rPh sb="324" eb="327">
      <t>ドウスイジュン</t>
    </rPh>
    <rPh sb="335" eb="337">
      <t>カコウ</t>
    </rPh>
    <rPh sb="337" eb="339">
      <t>ケイコウ</t>
    </rPh>
    <rPh sb="342" eb="344">
      <t>カイゼン</t>
    </rPh>
    <rPh sb="345" eb="347">
      <t>ヒツヨウ</t>
    </rPh>
    <rPh sb="351" eb="353">
      <t>ロウスイ</t>
    </rPh>
    <rPh sb="353" eb="355">
      <t>チョウサ</t>
    </rPh>
    <rPh sb="355" eb="356">
      <t>トウ</t>
    </rPh>
    <rPh sb="357" eb="358">
      <t>オコナ</t>
    </rPh>
    <rPh sb="360" eb="362">
      <t>ムコウ</t>
    </rPh>
    <rPh sb="362" eb="364">
      <t>スイリョウ</t>
    </rPh>
    <rPh sb="365" eb="366">
      <t>ヘ</t>
    </rPh>
    <rPh sb="371" eb="373">
      <t>ドリョク</t>
    </rPh>
    <rPh sb="374" eb="376">
      <t>ヒツヨウ</t>
    </rPh>
    <rPh sb="380" eb="381">
      <t>カンガ</t>
    </rPh>
    <rPh sb="388" eb="391">
      <t>ゼンタイテキ</t>
    </rPh>
    <rPh sb="392" eb="394">
      <t>ヘイキン</t>
    </rPh>
    <rPh sb="394" eb="396">
      <t>スイジュン</t>
    </rPh>
    <rPh sb="397" eb="399">
      <t>ウワマワ</t>
    </rPh>
    <rPh sb="401" eb="403">
      <t>ケイエイ</t>
    </rPh>
    <rPh sb="404" eb="405">
      <t>オコナ</t>
    </rPh>
    <rPh sb="413" eb="415">
      <t>シセツ</t>
    </rPh>
    <rPh sb="415" eb="418">
      <t>コウシントウ</t>
    </rPh>
    <rPh sb="419" eb="420">
      <t>ソナ</t>
    </rPh>
    <rPh sb="422" eb="424">
      <t>ケイカク</t>
    </rPh>
    <rPh sb="424" eb="425">
      <t>テキ</t>
    </rPh>
    <rPh sb="426" eb="428">
      <t>ケイエイ</t>
    </rPh>
    <rPh sb="429" eb="430">
      <t>オコナ</t>
    </rPh>
    <rPh sb="445" eb="447">
      <t>カコウ</t>
    </rPh>
    <phoneticPr fontId="4"/>
  </si>
  <si>
    <t>　施設及び管路ともに老朽化が進んでおり、今後更新していく必要がある。
　管路更新については道路改良等と同時に施行することにより、コストの削減と効率的な公共工事の施工に努めている。老朽化が進んだ管路については適時更新していく必要があり、アセットマネジメント等を行い計画的な更新を図っていく必要がある。
　施設についても老朽化が進んでいる施設があり、施設の統廃合を含めた計画的な更新を行い、適切な施設更新に努める必要がある。</t>
    <rPh sb="1" eb="3">
      <t>シセツ</t>
    </rPh>
    <rPh sb="3" eb="4">
      <t>オヨ</t>
    </rPh>
    <rPh sb="5" eb="7">
      <t>カンロ</t>
    </rPh>
    <rPh sb="10" eb="13">
      <t>ロウキュウカ</t>
    </rPh>
    <rPh sb="14" eb="15">
      <t>スス</t>
    </rPh>
    <rPh sb="20" eb="22">
      <t>コンゴ</t>
    </rPh>
    <rPh sb="22" eb="24">
      <t>コウシン</t>
    </rPh>
    <rPh sb="28" eb="30">
      <t>ヒツヨウ</t>
    </rPh>
    <rPh sb="36" eb="38">
      <t>カンロ</t>
    </rPh>
    <rPh sb="38" eb="40">
      <t>コウシン</t>
    </rPh>
    <rPh sb="45" eb="47">
      <t>ドウロ</t>
    </rPh>
    <rPh sb="47" eb="49">
      <t>カイリョウ</t>
    </rPh>
    <rPh sb="49" eb="50">
      <t>トウ</t>
    </rPh>
    <rPh sb="51" eb="53">
      <t>ドウジ</t>
    </rPh>
    <rPh sb="54" eb="56">
      <t>セコウ</t>
    </rPh>
    <rPh sb="68" eb="70">
      <t>サクゲン</t>
    </rPh>
    <rPh sb="71" eb="74">
      <t>コウリツテキ</t>
    </rPh>
    <rPh sb="75" eb="77">
      <t>コウキョウ</t>
    </rPh>
    <rPh sb="77" eb="79">
      <t>コウジ</t>
    </rPh>
    <rPh sb="80" eb="82">
      <t>セコウ</t>
    </rPh>
    <rPh sb="83" eb="84">
      <t>ツト</t>
    </rPh>
    <rPh sb="89" eb="92">
      <t>ロウキュウカ</t>
    </rPh>
    <rPh sb="93" eb="94">
      <t>スス</t>
    </rPh>
    <rPh sb="96" eb="98">
      <t>カンロ</t>
    </rPh>
    <rPh sb="103" eb="105">
      <t>テキジ</t>
    </rPh>
    <rPh sb="105" eb="107">
      <t>コウシン</t>
    </rPh>
    <rPh sb="111" eb="113">
      <t>ヒツヨウ</t>
    </rPh>
    <rPh sb="127" eb="128">
      <t>トウ</t>
    </rPh>
    <rPh sb="129" eb="130">
      <t>オコナ</t>
    </rPh>
    <rPh sb="131" eb="134">
      <t>ケイカクテキ</t>
    </rPh>
    <rPh sb="135" eb="137">
      <t>コウシン</t>
    </rPh>
    <rPh sb="138" eb="139">
      <t>ハカ</t>
    </rPh>
    <rPh sb="143" eb="145">
      <t>ヒツヨウ</t>
    </rPh>
    <rPh sb="151" eb="153">
      <t>シセツ</t>
    </rPh>
    <rPh sb="158" eb="161">
      <t>ロウキュウカ</t>
    </rPh>
    <rPh sb="162" eb="163">
      <t>スス</t>
    </rPh>
    <rPh sb="167" eb="169">
      <t>シセツ</t>
    </rPh>
    <rPh sb="173" eb="175">
      <t>シセツ</t>
    </rPh>
    <rPh sb="176" eb="179">
      <t>トウハイゴウ</t>
    </rPh>
    <rPh sb="180" eb="181">
      <t>フク</t>
    </rPh>
    <rPh sb="183" eb="186">
      <t>ケイカクテキ</t>
    </rPh>
    <rPh sb="187" eb="189">
      <t>コウシン</t>
    </rPh>
    <rPh sb="190" eb="191">
      <t>オコナ</t>
    </rPh>
    <rPh sb="193" eb="195">
      <t>テキセツ</t>
    </rPh>
    <rPh sb="196" eb="198">
      <t>シセツ</t>
    </rPh>
    <rPh sb="198" eb="200">
      <t>コウシン</t>
    </rPh>
    <rPh sb="201" eb="202">
      <t>ツト</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</si>
</sst>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0.19</c:v>
                </c:pt>
                <c:pt idx="2">
                  <c:v>0.17</c:v>
                </c:pt>
                <c:pt idx="3" formatCode="#,##0.00;&quot;△&quot;#,##0.00">
                  <c:v>0</c:v>
                </c:pt>
                <c:pt idx="4">
                  <c:v>0.51</c:v>
                </c:pt>
              </c:numCache>
            </c:numRef>
          </c:val>
        </c:ser>
        <c:dLbls>
          <c:showLegendKey val="0"/>
          <c:showVal val="0"/>
          <c:showCatName val="0"/>
          <c:showSerName val="0"/>
          <c:showPercent val="0"/>
          <c:showBubbleSize val="0"/>
        </c:dLbls>
        <c:gapWidth val="150"/>
        <c:axId val="85320832"/>
        <c:axId val="853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85320832"/>
        <c:axId val="85322752"/>
      </c:lineChart>
      <c:dateAx>
        <c:axId val="85320832"/>
        <c:scaling>
          <c:orientation val="minMax"/>
        </c:scaling>
        <c:delete val="1"/>
        <c:axPos val="b"/>
        <c:numFmt formatCode="ge" sourceLinked="1"/>
        <c:majorTickMark val="none"/>
        <c:minorTickMark val="none"/>
        <c:tickLblPos val="none"/>
        <c:crossAx val="85322752"/>
        <c:crosses val="autoZero"/>
        <c:auto val="1"/>
        <c:lblOffset val="100"/>
        <c:baseTimeUnit val="years"/>
      </c:dateAx>
      <c:valAx>
        <c:axId val="853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65.33</c:v>
                </c:pt>
                <c:pt idx="1">
                  <c:v>69.040000000000006</c:v>
                </c:pt>
                <c:pt idx="2">
                  <c:v>72.510000000000005</c:v>
                </c:pt>
                <c:pt idx="3">
                  <c:v>77.66</c:v>
                </c:pt>
                <c:pt idx="4">
                  <c:v>77.430000000000007</c:v>
                </c:pt>
              </c:numCache>
            </c:numRef>
          </c:val>
        </c:ser>
        <c:dLbls>
          <c:showLegendKey val="0"/>
          <c:showVal val="0"/>
          <c:showCatName val="0"/>
          <c:showSerName val="0"/>
          <c:showPercent val="0"/>
          <c:showBubbleSize val="0"/>
        </c:dLbls>
        <c:gapWidth val="150"/>
        <c:axId val="87168512"/>
        <c:axId val="871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7168512"/>
        <c:axId val="87170432"/>
      </c:lineChart>
      <c:dateAx>
        <c:axId val="87168512"/>
        <c:scaling>
          <c:orientation val="minMax"/>
        </c:scaling>
        <c:delete val="1"/>
        <c:axPos val="b"/>
        <c:numFmt formatCode="ge" sourceLinked="1"/>
        <c:majorTickMark val="none"/>
        <c:minorTickMark val="none"/>
        <c:tickLblPos val="none"/>
        <c:crossAx val="87170432"/>
        <c:crosses val="autoZero"/>
        <c:auto val="1"/>
        <c:lblOffset val="100"/>
        <c:baseTimeUnit val="years"/>
      </c:dateAx>
      <c:valAx>
        <c:axId val="871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91.13</c:v>
                </c:pt>
                <c:pt idx="1">
                  <c:v>86.74</c:v>
                </c:pt>
                <c:pt idx="2">
                  <c:v>83.54</c:v>
                </c:pt>
                <c:pt idx="3">
                  <c:v>76.64</c:v>
                </c:pt>
                <c:pt idx="4">
                  <c:v>77.95</c:v>
                </c:pt>
              </c:numCache>
            </c:numRef>
          </c:val>
        </c:ser>
        <c:dLbls>
          <c:showLegendKey val="0"/>
          <c:showVal val="0"/>
          <c:showCatName val="0"/>
          <c:showSerName val="0"/>
          <c:showPercent val="0"/>
          <c:showBubbleSize val="0"/>
        </c:dLbls>
        <c:gapWidth val="150"/>
        <c:axId val="87229568"/>
        <c:axId val="872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7229568"/>
        <c:axId val="87231488"/>
      </c:lineChart>
      <c:dateAx>
        <c:axId val="87229568"/>
        <c:scaling>
          <c:orientation val="minMax"/>
        </c:scaling>
        <c:delete val="1"/>
        <c:axPos val="b"/>
        <c:numFmt formatCode="ge" sourceLinked="1"/>
        <c:majorTickMark val="none"/>
        <c:minorTickMark val="none"/>
        <c:tickLblPos val="none"/>
        <c:crossAx val="87231488"/>
        <c:crosses val="autoZero"/>
        <c:auto val="1"/>
        <c:lblOffset val="100"/>
        <c:baseTimeUnit val="years"/>
      </c:dateAx>
      <c:valAx>
        <c:axId val="872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122.98</c:v>
                </c:pt>
                <c:pt idx="1">
                  <c:v>130</c:v>
                </c:pt>
                <c:pt idx="2">
                  <c:v>134.66</c:v>
                </c:pt>
                <c:pt idx="3">
                  <c:v>117.25</c:v>
                </c:pt>
                <c:pt idx="4">
                  <c:v>108.76</c:v>
                </c:pt>
              </c:numCache>
            </c:numRef>
          </c:val>
        </c:ser>
        <c:dLbls>
          <c:showLegendKey val="0"/>
          <c:showVal val="0"/>
          <c:showCatName val="0"/>
          <c:showSerName val="0"/>
          <c:showPercent val="0"/>
          <c:showBubbleSize val="0"/>
        </c:dLbls>
        <c:gapWidth val="150"/>
        <c:axId val="85766912"/>
        <c:axId val="85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85766912"/>
        <c:axId val="85768832"/>
      </c:lineChart>
      <c:dateAx>
        <c:axId val="85766912"/>
        <c:scaling>
          <c:orientation val="minMax"/>
        </c:scaling>
        <c:delete val="1"/>
        <c:axPos val="b"/>
        <c:numFmt formatCode="ge" sourceLinked="1"/>
        <c:majorTickMark val="none"/>
        <c:minorTickMark val="none"/>
        <c:tickLblPos val="none"/>
        <c:crossAx val="85768832"/>
        <c:crosses val="autoZero"/>
        <c:auto val="1"/>
        <c:lblOffset val="100"/>
        <c:baseTimeUnit val="years"/>
      </c:dateAx>
      <c:valAx>
        <c:axId val="85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03392"/>
        <c:axId val="858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03392"/>
        <c:axId val="85805312"/>
      </c:lineChart>
      <c:dateAx>
        <c:axId val="85803392"/>
        <c:scaling>
          <c:orientation val="minMax"/>
        </c:scaling>
        <c:delete val="1"/>
        <c:axPos val="b"/>
        <c:numFmt formatCode="ge" sourceLinked="1"/>
        <c:majorTickMark val="none"/>
        <c:minorTickMark val="none"/>
        <c:tickLblPos val="none"/>
        <c:crossAx val="85805312"/>
        <c:crosses val="autoZero"/>
        <c:auto val="1"/>
        <c:lblOffset val="100"/>
        <c:baseTimeUnit val="years"/>
      </c:dateAx>
      <c:valAx>
        <c:axId val="858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48064"/>
        <c:axId val="858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48064"/>
        <c:axId val="85849984"/>
      </c:lineChart>
      <c:dateAx>
        <c:axId val="85848064"/>
        <c:scaling>
          <c:orientation val="minMax"/>
        </c:scaling>
        <c:delete val="1"/>
        <c:axPos val="b"/>
        <c:numFmt formatCode="ge" sourceLinked="1"/>
        <c:majorTickMark val="none"/>
        <c:minorTickMark val="none"/>
        <c:tickLblPos val="none"/>
        <c:crossAx val="85849984"/>
        <c:crosses val="autoZero"/>
        <c:auto val="1"/>
        <c:lblOffset val="100"/>
        <c:baseTimeUnit val="years"/>
      </c:dateAx>
      <c:valAx>
        <c:axId val="858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00576"/>
        <c:axId val="870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00576"/>
        <c:axId val="87002496"/>
      </c:lineChart>
      <c:dateAx>
        <c:axId val="87000576"/>
        <c:scaling>
          <c:orientation val="minMax"/>
        </c:scaling>
        <c:delete val="1"/>
        <c:axPos val="b"/>
        <c:numFmt formatCode="ge" sourceLinked="1"/>
        <c:majorTickMark val="none"/>
        <c:minorTickMark val="none"/>
        <c:tickLblPos val="none"/>
        <c:crossAx val="87002496"/>
        <c:crosses val="autoZero"/>
        <c:auto val="1"/>
        <c:lblOffset val="100"/>
        <c:baseTimeUnit val="years"/>
      </c:dateAx>
      <c:valAx>
        <c:axId val="870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07776"/>
        <c:axId val="873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07776"/>
        <c:axId val="87309696"/>
      </c:lineChart>
      <c:dateAx>
        <c:axId val="87307776"/>
        <c:scaling>
          <c:orientation val="minMax"/>
        </c:scaling>
        <c:delete val="1"/>
        <c:axPos val="b"/>
        <c:numFmt formatCode="ge" sourceLinked="1"/>
        <c:majorTickMark val="none"/>
        <c:minorTickMark val="none"/>
        <c:tickLblPos val="none"/>
        <c:crossAx val="87309696"/>
        <c:crosses val="autoZero"/>
        <c:auto val="1"/>
        <c:lblOffset val="100"/>
        <c:baseTimeUnit val="years"/>
      </c:dateAx>
      <c:valAx>
        <c:axId val="873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426.23</c:v>
                </c:pt>
                <c:pt idx="1">
                  <c:v>396.91</c:v>
                </c:pt>
                <c:pt idx="2">
                  <c:v>367.43</c:v>
                </c:pt>
                <c:pt idx="3">
                  <c:v>346.91</c:v>
                </c:pt>
                <c:pt idx="4">
                  <c:v>306.02999999999997</c:v>
                </c:pt>
              </c:numCache>
            </c:numRef>
          </c:val>
        </c:ser>
        <c:dLbls>
          <c:showLegendKey val="0"/>
          <c:showVal val="0"/>
          <c:showCatName val="0"/>
          <c:showSerName val="0"/>
          <c:showPercent val="0"/>
          <c:showBubbleSize val="0"/>
        </c:dLbls>
        <c:gapWidth val="150"/>
        <c:axId val="87344256"/>
        <c:axId val="873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7344256"/>
        <c:axId val="87346176"/>
      </c:lineChart>
      <c:dateAx>
        <c:axId val="87344256"/>
        <c:scaling>
          <c:orientation val="minMax"/>
        </c:scaling>
        <c:delete val="1"/>
        <c:axPos val="b"/>
        <c:numFmt formatCode="ge" sourceLinked="1"/>
        <c:majorTickMark val="none"/>
        <c:minorTickMark val="none"/>
        <c:tickLblPos val="none"/>
        <c:crossAx val="87346176"/>
        <c:crosses val="autoZero"/>
        <c:auto val="1"/>
        <c:lblOffset val="100"/>
        <c:baseTimeUnit val="years"/>
      </c:dateAx>
      <c:valAx>
        <c:axId val="873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122.32</c:v>
                </c:pt>
                <c:pt idx="1">
                  <c:v>128.47999999999999</c:v>
                </c:pt>
                <c:pt idx="2">
                  <c:v>133.30000000000001</c:v>
                </c:pt>
                <c:pt idx="3">
                  <c:v>116.85</c:v>
                </c:pt>
                <c:pt idx="4">
                  <c:v>108</c:v>
                </c:pt>
              </c:numCache>
            </c:numRef>
          </c:val>
        </c:ser>
        <c:dLbls>
          <c:showLegendKey val="0"/>
          <c:showVal val="0"/>
          <c:showCatName val="0"/>
          <c:showSerName val="0"/>
          <c:showPercent val="0"/>
          <c:showBubbleSize val="0"/>
        </c:dLbls>
        <c:gapWidth val="150"/>
        <c:axId val="87038592"/>
        <c:axId val="870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7038592"/>
        <c:axId val="87065344"/>
      </c:lineChart>
      <c:dateAx>
        <c:axId val="87038592"/>
        <c:scaling>
          <c:orientation val="minMax"/>
        </c:scaling>
        <c:delete val="1"/>
        <c:axPos val="b"/>
        <c:numFmt formatCode="ge" sourceLinked="1"/>
        <c:majorTickMark val="none"/>
        <c:minorTickMark val="none"/>
        <c:tickLblPos val="none"/>
        <c:crossAx val="87065344"/>
        <c:crosses val="autoZero"/>
        <c:auto val="1"/>
        <c:lblOffset val="100"/>
        <c:baseTimeUnit val="years"/>
      </c:dateAx>
      <c:valAx>
        <c:axId val="870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96.57</c:v>
                </c:pt>
                <c:pt idx="1">
                  <c:v>91.84</c:v>
                </c:pt>
                <c:pt idx="2">
                  <c:v>88.33</c:v>
                </c:pt>
                <c:pt idx="3">
                  <c:v>100.34</c:v>
                </c:pt>
                <c:pt idx="4">
                  <c:v>110.94</c:v>
                </c:pt>
              </c:numCache>
            </c:numRef>
          </c:val>
        </c:ser>
        <c:dLbls>
          <c:showLegendKey val="0"/>
          <c:showVal val="0"/>
          <c:showCatName val="0"/>
          <c:showSerName val="0"/>
          <c:showPercent val="0"/>
          <c:showBubbleSize val="0"/>
        </c:dLbls>
        <c:gapWidth val="150"/>
        <c:axId val="87082880"/>
        <c:axId val="870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7082880"/>
        <c:axId val="87085056"/>
      </c:lineChart>
      <c:dateAx>
        <c:axId val="87082880"/>
        <c:scaling>
          <c:orientation val="minMax"/>
        </c:scaling>
        <c:delete val="1"/>
        <c:axPos val="b"/>
        <c:numFmt formatCode="ge" sourceLinked="1"/>
        <c:majorTickMark val="none"/>
        <c:minorTickMark val="none"/>
        <c:tickLblPos val="none"/>
        <c:crossAx val="87085056"/>
        <c:crosses val="autoZero"/>
        <c:auto val="1"/>
        <c:lblOffset val="100"/>
        <c:baseTimeUnit val="years"/>
      </c:dateAx>
      <c:valAx>
        <c:axId val="870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熊本県　西原村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7124</v>
      </c>
      <c r="AJ8" s="55"/>
      <c r="AK8" s="55"/>
      <c r="AL8" s="55"/>
      <c r="AM8" s="55"/>
      <c r="AN8" s="55"/>
      <c r="AO8" s="55"/>
      <c r="AP8" s="56"/>
      <c r="AQ8" s="46">
        <f>データ!R6</f>
        <v>77.22</v>
      </c>
      <c r="AR8" s="46"/>
      <c r="AS8" s="46"/>
      <c r="AT8" s="46"/>
      <c r="AU8" s="46"/>
      <c r="AV8" s="46"/>
      <c r="AW8" s="46"/>
      <c r="AX8" s="46"/>
      <c r="AY8" s="46">
        <f>データ!S6</f>
        <v>92.26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55.33</v>
      </c>
      <c r="S10" s="46"/>
      <c r="T10" s="46"/>
      <c r="U10" s="46"/>
      <c r="V10" s="46"/>
      <c r="W10" s="46"/>
      <c r="X10" s="46"/>
      <c r="Y10" s="46"/>
      <c r="Z10" s="80">
        <f>データ!P6</f>
        <v>2016</v>
      </c>
      <c r="AA10" s="80"/>
      <c r="AB10" s="80"/>
      <c r="AC10" s="80"/>
      <c r="AD10" s="80"/>
      <c r="AE10" s="80"/>
      <c r="AF10" s="80"/>
      <c r="AG10" s="80"/>
      <c r="AH10" s="2"/>
      <c r="AI10" s="80">
        <f>データ!T6</f>
        <v>3932</v>
      </c>
      <c r="AJ10" s="80"/>
      <c r="AK10" s="80"/>
      <c r="AL10" s="80"/>
      <c r="AM10" s="80"/>
      <c r="AN10" s="80"/>
      <c r="AO10" s="80"/>
      <c r="AP10" s="80"/>
      <c r="AQ10" s="46">
        <f>データ!U6</f>
        <v>5.68</v>
      </c>
      <c r="AR10" s="46"/>
      <c r="AS10" s="46"/>
      <c r="AT10" s="46"/>
      <c r="AU10" s="46"/>
      <c r="AV10" s="46"/>
      <c r="AW10" s="46"/>
      <c r="AX10" s="46"/>
      <c r="AY10" s="46">
        <f>データ!V6</f>
        <v>692.25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434329</v>
      </c>
      <c r="D6" s="31">
        <f t="shared" si="3"/>
        <v>47</v>
      </c>
      <c r="E6" s="31">
        <f t="shared" si="3"/>
        <v>1</v>
      </c>
      <c r="F6" s="31">
        <f t="shared" si="3"/>
        <v>0</v>
      </c>
      <c r="G6" s="31">
        <f t="shared" si="3"/>
        <v>0</v>
      </c>
      <c r="H6" s="31" t="str">
        <f t="shared" si="3"/>
        <v>熊本県　西原村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55.33</v>
      </c>
      <c r="P6" s="32">
        <f t="shared" si="3"/>
        <v>2016</v>
      </c>
      <c r="Q6" s="32">
        <f t="shared" si="3"/>
        <v>7124</v>
      </c>
      <c r="R6" s="32">
        <f t="shared" si="3"/>
        <v>77.22</v>
      </c>
      <c r="S6" s="32">
        <f t="shared" si="3"/>
        <v>92.26</v>
      </c>
      <c r="T6" s="32">
        <f t="shared" si="3"/>
        <v>3932</v>
      </c>
      <c r="U6" s="32">
        <f t="shared" si="3"/>
        <v>5.68</v>
      </c>
      <c r="V6" s="32">
        <f t="shared" si="3"/>
        <v>692.25</v>
      </c>
      <c r="W6" s="33">
        <f>IF(W7="",NA(),W7)</f>
        <v>122.98</v>
      </c>
      <c r="X6" s="33">
        <f t="shared" ref="X6:AF6" si="4">IF(X7="",NA(),X7)</f>
        <v>130</v>
      </c>
      <c r="Y6" s="33">
        <f t="shared" si="4"/>
        <v>134.66</v>
      </c>
      <c r="Z6" s="33">
        <f t="shared" si="4"/>
        <v>117.25</v>
      </c>
      <c r="AA6" s="33">
        <f t="shared" si="4"/>
        <v>108.76</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426.23</v>
      </c>
      <c r="BE6" s="33">
        <f t="shared" ref="BE6:BM6" si="7">IF(BE7="",NA(),BE7)</f>
        <v>396.91</v>
      </c>
      <c r="BF6" s="33">
        <f t="shared" si="7"/>
        <v>367.43</v>
      </c>
      <c r="BG6" s="33">
        <f t="shared" si="7"/>
        <v>346.91</v>
      </c>
      <c r="BH6" s="33">
        <f t="shared" si="7"/>
        <v>306.02999999999997</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122.32</v>
      </c>
      <c r="BP6" s="33">
        <f t="shared" ref="BP6:BX6" si="8">IF(BP7="",NA(),BP7)</f>
        <v>128.47999999999999</v>
      </c>
      <c r="BQ6" s="33">
        <f t="shared" si="8"/>
        <v>133.30000000000001</v>
      </c>
      <c r="BR6" s="33">
        <f t="shared" si="8"/>
        <v>116.85</v>
      </c>
      <c r="BS6" s="33">
        <f t="shared" si="8"/>
        <v>108</v>
      </c>
      <c r="BT6" s="33">
        <f t="shared" si="8"/>
        <v>57.51</v>
      </c>
      <c r="BU6" s="33">
        <f t="shared" si="8"/>
        <v>56.46</v>
      </c>
      <c r="BV6" s="33">
        <f t="shared" si="8"/>
        <v>19.77</v>
      </c>
      <c r="BW6" s="33">
        <f t="shared" si="8"/>
        <v>34.25</v>
      </c>
      <c r="BX6" s="33">
        <f t="shared" si="8"/>
        <v>46.48</v>
      </c>
      <c r="BY6" s="32" t="str">
        <f>IF(BY7="","",IF(BY7="-","【-】","【"&amp;SUBSTITUTE(TEXT(BY7,"#,##0.00"),"-","△")&amp;"】"))</f>
        <v>【36.33】</v>
      </c>
      <c r="BZ6" s="33">
        <f>IF(BZ7="",NA(),BZ7)</f>
        <v>96.57</v>
      </c>
      <c r="CA6" s="33">
        <f t="shared" ref="CA6:CI6" si="9">IF(CA7="",NA(),CA7)</f>
        <v>91.84</v>
      </c>
      <c r="CB6" s="33">
        <f t="shared" si="9"/>
        <v>88.33</v>
      </c>
      <c r="CC6" s="33">
        <f t="shared" si="9"/>
        <v>100.34</v>
      </c>
      <c r="CD6" s="33">
        <f t="shared" si="9"/>
        <v>110.94</v>
      </c>
      <c r="CE6" s="33">
        <f t="shared" si="9"/>
        <v>291.83</v>
      </c>
      <c r="CF6" s="33">
        <f t="shared" si="9"/>
        <v>306.49</v>
      </c>
      <c r="CG6" s="33">
        <f t="shared" si="9"/>
        <v>878.73</v>
      </c>
      <c r="CH6" s="33">
        <f t="shared" si="9"/>
        <v>501.18</v>
      </c>
      <c r="CI6" s="33">
        <f t="shared" si="9"/>
        <v>376.61</v>
      </c>
      <c r="CJ6" s="32" t="str">
        <f>IF(CJ7="","",IF(CJ7="-","【-】","【"&amp;SUBSTITUTE(TEXT(CJ7,"#,##0.00"),"-","△")&amp;"】"))</f>
        <v>【476.46】</v>
      </c>
      <c r="CK6" s="33">
        <f>IF(CK7="",NA(),CK7)</f>
        <v>65.33</v>
      </c>
      <c r="CL6" s="33">
        <f t="shared" ref="CL6:CT6" si="10">IF(CL7="",NA(),CL7)</f>
        <v>69.040000000000006</v>
      </c>
      <c r="CM6" s="33">
        <f t="shared" si="10"/>
        <v>72.510000000000005</v>
      </c>
      <c r="CN6" s="33">
        <f t="shared" si="10"/>
        <v>77.66</v>
      </c>
      <c r="CO6" s="33">
        <f t="shared" si="10"/>
        <v>77.430000000000007</v>
      </c>
      <c r="CP6" s="33">
        <f t="shared" si="10"/>
        <v>57.95</v>
      </c>
      <c r="CQ6" s="33">
        <f t="shared" si="10"/>
        <v>58.25</v>
      </c>
      <c r="CR6" s="33">
        <f t="shared" si="10"/>
        <v>57.17</v>
      </c>
      <c r="CS6" s="33">
        <f t="shared" si="10"/>
        <v>57.55</v>
      </c>
      <c r="CT6" s="33">
        <f t="shared" si="10"/>
        <v>57.43</v>
      </c>
      <c r="CU6" s="32" t="str">
        <f>IF(CU7="","",IF(CU7="-","【-】","【"&amp;SUBSTITUTE(TEXT(CU7,"#,##0.00"),"-","△")&amp;"】"))</f>
        <v>【58.19】</v>
      </c>
      <c r="CV6" s="33">
        <f>IF(CV7="",NA(),CV7)</f>
        <v>91.13</v>
      </c>
      <c r="CW6" s="33">
        <f t="shared" ref="CW6:DE6" si="11">IF(CW7="",NA(),CW7)</f>
        <v>86.74</v>
      </c>
      <c r="CX6" s="33">
        <f t="shared" si="11"/>
        <v>83.54</v>
      </c>
      <c r="CY6" s="33">
        <f t="shared" si="11"/>
        <v>76.64</v>
      </c>
      <c r="CZ6" s="33">
        <f t="shared" si="11"/>
        <v>77.95</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0.19</v>
      </c>
      <c r="EE6" s="33">
        <f t="shared" si="14"/>
        <v>0.17</v>
      </c>
      <c r="EF6" s="32">
        <f t="shared" si="14"/>
        <v>0</v>
      </c>
      <c r="EG6" s="33">
        <f t="shared" si="14"/>
        <v>0.51</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434329</v>
      </c>
      <c r="D7" s="35">
        <v>47</v>
      </c>
      <c r="E7" s="35">
        <v>1</v>
      </c>
      <c r="F7" s="35">
        <v>0</v>
      </c>
      <c r="G7" s="35">
        <v>0</v>
      </c>
      <c r="H7" s="35" t="s">
        <v>93</v>
      </c>
      <c r="I7" s="35" t="s">
        <v>94</v>
      </c>
      <c r="J7" s="35" t="s">
        <v>95</v>
      </c>
      <c r="K7" s="35" t="s">
        <v>96</v>
      </c>
      <c r="L7" s="35" t="s">
        <v>97</v>
      </c>
      <c r="M7" s="36" t="s">
        <v>98</v>
      </c>
      <c r="N7" s="36" t="s">
        <v>99</v>
      </c>
      <c r="O7" s="36">
        <v>55.33</v>
      </c>
      <c r="P7" s="36">
        <v>2016</v>
      </c>
      <c r="Q7" s="36">
        <v>7124</v>
      </c>
      <c r="R7" s="36">
        <v>77.22</v>
      </c>
      <c r="S7" s="36">
        <v>92.26</v>
      </c>
      <c r="T7" s="36">
        <v>3932</v>
      </c>
      <c r="U7" s="36">
        <v>5.68</v>
      </c>
      <c r="V7" s="36">
        <v>692.25</v>
      </c>
      <c r="W7" s="36">
        <v>122.98</v>
      </c>
      <c r="X7" s="36">
        <v>130</v>
      </c>
      <c r="Y7" s="36">
        <v>134.66</v>
      </c>
      <c r="Z7" s="36">
        <v>117.25</v>
      </c>
      <c r="AA7" s="36">
        <v>108.76</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426.23</v>
      </c>
      <c r="BE7" s="36">
        <v>396.91</v>
      </c>
      <c r="BF7" s="36">
        <v>367.43</v>
      </c>
      <c r="BG7" s="36">
        <v>346.91</v>
      </c>
      <c r="BH7" s="36">
        <v>306.02999999999997</v>
      </c>
      <c r="BI7" s="36">
        <v>1137.3599999999999</v>
      </c>
      <c r="BJ7" s="36">
        <v>1124.6400000000001</v>
      </c>
      <c r="BK7" s="36">
        <v>1108.26</v>
      </c>
      <c r="BL7" s="36">
        <v>1113.76</v>
      </c>
      <c r="BM7" s="36">
        <v>1125.69</v>
      </c>
      <c r="BN7" s="36">
        <v>1239.32</v>
      </c>
      <c r="BO7" s="36">
        <v>122.32</v>
      </c>
      <c r="BP7" s="36">
        <v>128.47999999999999</v>
      </c>
      <c r="BQ7" s="36">
        <v>133.30000000000001</v>
      </c>
      <c r="BR7" s="36">
        <v>116.85</v>
      </c>
      <c r="BS7" s="36">
        <v>108</v>
      </c>
      <c r="BT7" s="36">
        <v>57.51</v>
      </c>
      <c r="BU7" s="36">
        <v>56.46</v>
      </c>
      <c r="BV7" s="36">
        <v>19.77</v>
      </c>
      <c r="BW7" s="36">
        <v>34.25</v>
      </c>
      <c r="BX7" s="36">
        <v>46.48</v>
      </c>
      <c r="BY7" s="36">
        <v>36.33</v>
      </c>
      <c r="BZ7" s="36">
        <v>96.57</v>
      </c>
      <c r="CA7" s="36">
        <v>91.84</v>
      </c>
      <c r="CB7" s="36">
        <v>88.33</v>
      </c>
      <c r="CC7" s="36">
        <v>100.34</v>
      </c>
      <c r="CD7" s="36">
        <v>110.94</v>
      </c>
      <c r="CE7" s="36">
        <v>291.83</v>
      </c>
      <c r="CF7" s="36">
        <v>306.49</v>
      </c>
      <c r="CG7" s="36">
        <v>878.73</v>
      </c>
      <c r="CH7" s="36">
        <v>501.18</v>
      </c>
      <c r="CI7" s="36">
        <v>376.61</v>
      </c>
      <c r="CJ7" s="36">
        <v>476.46</v>
      </c>
      <c r="CK7" s="36">
        <v>65.33</v>
      </c>
      <c r="CL7" s="36">
        <v>69.040000000000006</v>
      </c>
      <c r="CM7" s="36">
        <v>72.510000000000005</v>
      </c>
      <c r="CN7" s="36">
        <v>77.66</v>
      </c>
      <c r="CO7" s="36">
        <v>77.430000000000007</v>
      </c>
      <c r="CP7" s="36">
        <v>57.95</v>
      </c>
      <c r="CQ7" s="36">
        <v>58.25</v>
      </c>
      <c r="CR7" s="36">
        <v>57.17</v>
      </c>
      <c r="CS7" s="36">
        <v>57.55</v>
      </c>
      <c r="CT7" s="36">
        <v>57.43</v>
      </c>
      <c r="CU7" s="36">
        <v>58.19</v>
      </c>
      <c r="CV7" s="36">
        <v>91.13</v>
      </c>
      <c r="CW7" s="36">
        <v>86.74</v>
      </c>
      <c r="CX7" s="36">
        <v>83.54</v>
      </c>
      <c r="CY7" s="36">
        <v>76.64</v>
      </c>
      <c r="CZ7" s="36">
        <v>77.95</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0.19</v>
      </c>
      <c r="EE7" s="36">
        <v>0.17</v>
      </c>
      <c r="EF7" s="36">
        <v>0</v>
      </c>
      <c r="EG7" s="36">
        <v>0.51</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2016-02-08T01:49:40Z</cp:lastPrinted>
  <dcterms:created xsi:type="dcterms:W3CDTF">2016-01-18T05:07:09Z</dcterms:created>
  <dcterms:modified xsi:type="dcterms:W3CDTF">2016-02-08T23:52:28Z</dcterms:modified>
  <cp:category/>
</cp:coreProperties>
</file>