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0098hirose.NISHIHARA-NET\Desktop\平成29年度財政状況資料集の作成について（2回目）\"/>
    </mc:Choice>
  </mc:AlternateContent>
  <bookViews>
    <workbookView xWindow="0" yWindow="0" windowWidth="23040" windowHeight="8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<sst xmlns="http://schemas.openxmlformats.org/spreadsheetml/2006/main" count="1109" uniqueCount="601">
  <si>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</si>
  <si>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</si>
  <si>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</si>
  <si>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</si>
  <si>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</si>
  <si>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</si>
  <si>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</si>
  <si>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</si>
  <si>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</si>
  <si>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</si>
  <si>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</si>
  <si>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</si>
  <si>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</si>
  <si>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</si>
  <si>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</si>
  <si>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</si>
  <si>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</si>
  <si>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</si>
  <si>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</si>
  <si>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</si>
  <si>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</si>
  <si>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</si>
  <si>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</si>
  <si>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</si>
  <si>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</si>
  <si>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</si>
  <si>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</si>
  <si>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</si>
  <si>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</si>
  <si>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</si>
  <si>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</si>
  <si>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</si>
  <si>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</si>
  <si>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</si>
  <si>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</si>
  <si>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</si>
  <si>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</si>
  <si>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</si>
  <si>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</si>
  <si>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</si>
  <si>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</si>
  <si>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</si>
  <si>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</si>
  <si>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</si>
  <si>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</si>
  <si>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</si>
  <si>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</si>
  <si>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</si>
  <si>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</si>
  <si>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</si>
  <si>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</si>
  <si>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</si>
  <si>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</si>
  <si>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</si>
  <si>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</si>
  <si>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</si>
  <si>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</si>
  <si>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</si>
  <si>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</si>
  <si>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</si>
  <si>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</si>
  <si>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</si>
  <si>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</si>
  <si>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</si>
  <si>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</si>
  <si>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</si>
  <si>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</si>
  <si>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</si>
  <si>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</si>
  <si>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</si>
  <si>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</si>
  <si>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</si>
  <si>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</si>
  <si>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</si>
  <si>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</si>
  <si>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</si>
  <si>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</si>
  <si>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</si>
  <si>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</si>
  <si>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</si>
  <si>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</si>
  <si>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</si>
  <si>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</si>
  <si>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</si>
  <si>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</si>
  <si>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</si>
  <si>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</si>
  <si>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</si>
  <si>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</si>
  <si>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</si>
  <si>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</si>
  <si>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</si>
  <si>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</si>
  <si>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</si>
  <si>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</si>
  <si>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</si>
  <si>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</si>
  <si>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</si>
  <si>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</si>
  <si>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</si>
  <si>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</si>
  <si>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</si>
  <si>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</si>
  <si>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</si>
  <si>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</si>
  <si>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</si>
  <si>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</si>
  <si>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</si>
  <si>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</si>
  <si>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</si>
  <si>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</si>
  <si>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</si>
  <si>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</si>
  <si>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</si>
  <si>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</si>
  <si>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</si>
  <si>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</si>
  <si>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</si>
  <si>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</si>
  <si>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</si>
  <si>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</si>
  <si>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</si>
  <si>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</si>
  <si>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</si>
  <si>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</si>
  <si>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</si>
  <si>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</si>
  <si>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</si>
  <si>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</si>
  <si>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</si>
  <si>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</si>
  <si>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</si>
  <si>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</si>
  <si>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</si>
  <si>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</si>
  <si>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</si>
  <si>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</si>
  <si>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</si>
  <si>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</si>
  <si>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</si>
  <si>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</si>
  <si>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</si>
  <si>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</si>
  <si>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</si>
  <si>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</si>
  <si>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</si>
  <si>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</si>
  <si>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</si>
  <si>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</si>
  <si>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</si>
  <si>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</si>
  <si>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</si>
  <si>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</si>
  <si>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</si>
  <si>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</si>
  <si>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</si>
  <si>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</si>
  <si>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</si>
  <si>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</si>
  <si>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</si>
  <si>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</si>
  <si>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</si>
  <si>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</si>
  <si>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</si>
  <si>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</si>
  <si>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</si>
  <si>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</si>
  <si>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</si>
  <si>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</si>
  <si>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</si>
  <si>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</si>
  <si>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</si>
  <si>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</si>
  <si>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</si>
  <si>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</si>
  <si>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</si>
  <si>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</si>
  <si>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</si>
  <si>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</si>
  <si>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</si>
  <si>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</si>
  <si>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</si>
  <si>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</si>
  <si>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</si>
  <si>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</si>
  <si>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</si>
  <si>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</si>
  <si>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</si>
  <si>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</si>
  <si>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</si>
  <si>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</si>
  <si>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</si>
  <si>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</si>
  <si>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</si>
  <si>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</si>
  <si>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</si>
  <si>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</si>
  <si>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</si>
  <si>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</si>
  <si>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</si>
  <si>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</si>
  <si>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</si>
  <si>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</si>
  <si>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</si>
  <si>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</si>
  <si>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</si>
  <si>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</si>
  <si>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</si>
  <si>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</si>
  <si>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熊本県西原村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</si>
  <si>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</si>
  <si>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</si>
  <si>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</si>
  <si>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</si>
  <si>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</si>
  <si>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</si>
  <si>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</si>
  <si>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</si>
  <si>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</si>
  <si>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</si>
  <si>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</si>
  <si>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</si>
  <si>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</si>
  <si>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</si>
  <si>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</si>
  <si>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</si>
  <si>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</si>
  <si>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</si>
  <si>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</si>
  <si>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</si>
  <si>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</si>
  <si>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</si>
  <si>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</si>
  <si>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</si>
  <si>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</si>
  <si>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</si>
  <si>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</si>
  <si>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</si>
  <si>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</si>
  <si>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</si>
  <si>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</si>
  <si>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</si>
  <si>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</si>
  <si>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</si>
  <si>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</si>
  <si>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</si>
  <si>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</si>
  <si>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</si>
  <si>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</si>
  <si>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</si>
  <si>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</si>
  <si>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</si>
  <si>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</si>
  <si>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</si>
  <si>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</si>
  <si>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</si>
  <si>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</si>
  <si>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</si>
  <si>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</si>
  <si>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</si>
  <si>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</si>
  <si>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</si>
  <si>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</si>
  <si>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</si>
  <si>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</si>
  <si>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</si>
  <si>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</si>
  <si>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</si>
  <si>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</si>
  <si>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</si>
  <si>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</si>
  <si>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</si>
  <si>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</si>
  <si>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</si>
  <si>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</si>
  <si>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</si>
  <si>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</si>
  <si>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</si>
  <si>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</si>
  <si>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</si>
  <si>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</si>
  <si>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</si>
  <si>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</si>
  <si>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</si>
  <si>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</si>
  <si>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</si>
  <si>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</si>
  <si>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</si>
  <si>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</si>
  <si>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</si>
  <si>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</si>
  <si>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</si>
  <si>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</si>
  <si>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</si>
  <si>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</si>
  <si>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</si>
  <si>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</si>
  <si>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</si>
  <si>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</si>
  <si>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</si>
  <si>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</si>
  <si>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</si>
  <si>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</si>
  <si>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</si>
  <si>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</si>
  <si>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</si>
  <si>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</si>
  <si>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</si>
  <si>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</si>
  <si>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</si>
  <si>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</si>
  <si>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</si>
  <si>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</si>
  <si>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</si>
  <si>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</si>
  <si>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</si>
  <si>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</si>
  <si>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</si>
  <si>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</si>
  <si>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</si>
  <si>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</si>
  <si>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</si>
  <si>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</si>
  <si>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</si>
  <si>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</si>
  <si>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</si>
  <si>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</si>
  <si>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</si>
  <si>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</si>
  <si>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</si>
  <si>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</si>
  <si>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</si>
  <si>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</si>
  <si>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</si>
  <si>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</si>
  <si>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</si>
  <si>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</si>
  <si>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</si>
  <si>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</si>
  <si>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</si>
  <si>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</si>
  <si>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</si>
  <si>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</si>
  <si>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</si>
  <si>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</si>
  <si>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</si>
  <si>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</si>
  <si>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</si>
  <si>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</si>
  <si>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</si>
  <si>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</si>
  <si>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</si>
  <si>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</si>
  <si>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</si>
  <si>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</si>
  <si>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</si>
  <si>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</si>
  <si>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</si>
  <si>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熊本県西原村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</si>
  <si>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</si>
  <si>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</si>
  <si>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</si>
  <si>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</si>
  <si>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</si>
  <si>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</si>
  <si>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</si>
  <si>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</si>
  <si>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</si>
  <si>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</si>
  <si>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</si>
  <si>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</si>
  <si>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</si>
  <si>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</si>
  <si>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</si>
  <si>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</si>
  <si>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</si>
  <si>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</si>
  <si>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</si>
  <si>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</si>
  <si>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</si>
  <si>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</si>
  <si>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</si>
  <si>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</si>
  <si>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</si>
  <si>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</si>
  <si>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</si>
  <si>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</si>
  <si>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</si>
  <si>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</si>
  <si>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</si>
  <si>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</si>
  <si>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</si>
  <si>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</si>
  <si>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</si>
  <si>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</si>
  <si>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</si>
  <si>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</si>
  <si>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</si>
  <si>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</si>
  <si>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</si>
  <si>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</si>
  <si>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</si>
  <si>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</si>
  <si>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</si>
  <si>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</si>
  <si>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</si>
  <si>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</si>
  <si>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</si>
  <si>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</si>
  <si>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</si>
  <si>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</si>
  <si>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</si>
  <si>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</si>
  <si>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</si>
  <si>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</si>
  <si>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</si>
  <si>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</si>
  <si>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</si>
  <si>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</si>
  <si>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</si>
  <si>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</si>
  <si>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</si>
  <si>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</si>
  <si>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</si>
  <si>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</si>
  <si>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</si>
  <si>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</si>
  <si>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</si>
  <si>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</si>
  <si>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</si>
  <si>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</si>
  <si>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</si>
  <si>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</si>
  <si>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</si>
  <si>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</si>
  <si>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</si>
  <si>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</si>
  <si>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</si>
  <si>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</si>
  <si>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</si>
  <si>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</si>
  <si>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</si>
  <si>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</si>
  <si>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</si>
  <si>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</si>
  <si>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</si>
  <si>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</si>
  <si>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</si>
  <si>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</si>
  <si>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</si>
  <si>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</si>
  <si>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</si>
  <si>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</si>
  <si>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</si>
  <si>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</si>
  <si>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</si>
  <si>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</si>
  <si>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</si>
  <si>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</si>
  <si>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</si>
  <si>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</si>
  <si>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</si>
  <si>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西原村中央簡易水道事業特別会計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</si>
  <si>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</si>
  <si>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</si>
  <si>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</si>
  <si>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</si>
  <si>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西原村後期高齢者医療特別会計</t>
    <phoneticPr fontId="5"/>
  </si>
  <si>
    <t>(Ｆ)</t>
    <phoneticPr fontId="5"/>
  </si>
  <si>
    <t>西原村工業用水道事業会計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</si>
  <si>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</si>
  <si>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</si>
  <si>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</si>
  <si>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</si>
  <si>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</si>
  <si>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</si>
  <si>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</si>
  <si>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</si>
  <si>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</si>
  <si>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</si>
  <si>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</si>
  <si>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</si>
  <si>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</si>
  <si>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</si>
  <si>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</si>
  <si>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</si>
  <si>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</si>
  <si>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</si>
  <si>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</si>
  <si>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</si>
  <si>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</si>
  <si>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</si>
  <si>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</si>
  <si>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</si>
  <si>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</si>
  <si>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</si>
  <si>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</si>
  <si>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</si>
  <si>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</si>
  <si>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</si>
  <si>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</si>
  <si>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</si>
  <si>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</si>
  <si>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</si>
  <si>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</si>
  <si>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</si>
  <si>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</si>
  <si>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</si>
  <si>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</si>
  <si>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</si>
  <si>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</si>
  <si>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</si>
  <si>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</si>
  <si>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</si>
  <si>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</si>
  <si>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</si>
  <si>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</si>
  <si>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</si>
  <si>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</si>
  <si>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</si>
  <si>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</si>
  <si>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</si>
  <si>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</si>
  <si>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</si>
  <si>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</si>
  <si>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</si>
  <si>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</si>
  <si>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</si>
  <si>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</si>
  <si>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</si>
  <si>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</si>
  <si>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</si>
  <si>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</si>
  <si>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</si>
  <si>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</si>
  <si>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</si>
  <si>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</si>
  <si>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</si>
  <si>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</si>
  <si>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</si>
  <si>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</si>
  <si>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</si>
  <si>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</si>
  <si>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</si>
  <si>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</si>
  <si>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</si>
  <si>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</si>
  <si>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</si>
  <si>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</si>
  <si>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</si>
  <si>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</si>
  <si>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</si>
  <si>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</si>
  <si>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</si>
  <si>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</si>
  <si>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</si>
  <si>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</si>
  <si>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</si>
  <si>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t>
  </si>
  <si>
    <t>一般会計</t>
  </si>
  <si>
    <t>西原村工業用水道事業会計</t>
  </si>
  <si>
    <t>国民健康保険特別会計</t>
  </si>
  <si>
    <t>介護保険特別会計</t>
  </si>
  <si>
    <t>西原村中央簡易水道事業特別会計</t>
  </si>
  <si>
    <t>後期高齢者医療特別会計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</si>
  <si>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</si>
  <si>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</si>
  <si>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</si>
  <si>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</si>
  <si>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</si>
  <si>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11"/>
  </si>
  <si>
    <t>大津町・西原村原野組合</t>
    <rPh sb="0" eb="3">
      <t>オオヅマチ</t>
    </rPh>
    <rPh sb="4" eb="7">
      <t>ニシハラムラ</t>
    </rPh>
    <rPh sb="7" eb="9">
      <t>ゲンヤ</t>
    </rPh>
    <rPh sb="9" eb="11">
      <t>クミアイ</t>
    </rPh>
    <phoneticPr fontId="11"/>
  </si>
  <si>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11"/>
  </si>
  <si>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11"/>
  </si>
  <si>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</si>
  <si>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</si>
  <si>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</si>
  <si>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</si>
  <si>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</si>
  <si>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平成28年熊本地震復興基金</t>
    <rPh sb="0" eb="2">
      <t>ヘイセイ</t>
    </rPh>
    <rPh sb="4" eb="5">
      <t>ネン</t>
    </rPh>
    <rPh sb="5" eb="7">
      <t>クマモト</t>
    </rPh>
    <rPh sb="7" eb="9">
      <t>ジシン</t>
    </rPh>
    <rPh sb="9" eb="11">
      <t>フッコウ</t>
    </rPh>
    <rPh sb="11" eb="13">
      <t>キキン</t>
    </rPh>
    <phoneticPr fontId="11"/>
  </si>
  <si>
    <t>公共施設整備基金</t>
    <rPh sb="0" eb="2">
      <t>コウキョウ</t>
    </rPh>
    <rPh sb="2" eb="4">
      <t>シセツ</t>
    </rPh>
    <rPh sb="4" eb="6">
      <t>セイビ</t>
    </rPh>
    <rPh sb="6" eb="8">
      <t>キキン</t>
    </rPh>
    <phoneticPr fontId="11"/>
  </si>
  <si>
    <t>災害復興基金</t>
    <rPh sb="0" eb="2">
      <t>サイガイ</t>
    </rPh>
    <rPh sb="2" eb="4">
      <t>フッコウ</t>
    </rPh>
    <rPh sb="4" eb="6">
      <t>キキン</t>
    </rPh>
    <phoneticPr fontId="11"/>
  </si>
  <si>
    <t>地域福祉基金</t>
    <rPh sb="0" eb="2">
      <t>チイキ</t>
    </rPh>
    <rPh sb="2" eb="4">
      <t>フクシ</t>
    </rPh>
    <rPh sb="4" eb="6">
      <t>キキン</t>
    </rPh>
    <phoneticPr fontId="11"/>
  </si>
  <si>
    <t>職員等退職手当基金</t>
    <rPh sb="0" eb="2">
      <t>ショクイン</t>
    </rPh>
    <rPh sb="2" eb="3">
      <t>トウ</t>
    </rPh>
    <rPh sb="3" eb="5">
      <t>タイショク</t>
    </rPh>
    <rPh sb="5" eb="7">
      <t>テアテ</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</si>
  <si>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</si>
  <si>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</si>
  <si>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</si>
  <si>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</si>
  <si>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</si>
  <si>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起債発行額を公債費の償還元金以下に抑制してきた結果及び、平成28年熊本地震の影響により起債発行額が大幅増であるが、様々な措置により交付税措置率の高い起債が多く、基準財政需要額算入見込額も大幅に増えており、将来負担比率は現在のところマイナスである。しかし今後の各事業における財源が起債に頼ることにより、比率の上昇も見込まれる。また有形固定資産減価償却率においても類似団体より低いが、老朽化している物件も多数あり今後上昇していくものと思われる。策定している公共施設等総合管理計画に基づき、改修や更新時期が近い建物等については、今後個別施設計画の策定の中で建物等の継続の是非を含めた改修や更新等を検討し、適切で計画的な維持管理に努める。</t>
    <rPh sb="32" eb="33">
      <t>オヨ</t>
    </rPh>
    <rPh sb="50" eb="52">
      <t>キサイ</t>
    </rPh>
    <rPh sb="52" eb="55">
      <t>ハッコウガク</t>
    </rPh>
    <rPh sb="56" eb="59">
      <t>オオハバゾウ</t>
    </rPh>
    <rPh sb="64" eb="66">
      <t>サマザマ</t>
    </rPh>
    <rPh sb="67" eb="69">
      <t>ソチ</t>
    </rPh>
    <rPh sb="72" eb="75">
      <t>コウフゼイ</t>
    </rPh>
    <rPh sb="75" eb="77">
      <t>ソチ</t>
    </rPh>
    <rPh sb="77" eb="78">
      <t>リツ</t>
    </rPh>
    <rPh sb="79" eb="80">
      <t>タカ</t>
    </rPh>
    <rPh sb="81" eb="83">
      <t>キサイ</t>
    </rPh>
    <rPh sb="84" eb="85">
      <t>オオ</t>
    </rPh>
    <rPh sb="87" eb="89">
      <t>キジュン</t>
    </rPh>
    <rPh sb="89" eb="91">
      <t>ザイセイ</t>
    </rPh>
    <rPh sb="91" eb="93">
      <t>ジュヨウ</t>
    </rPh>
    <rPh sb="93" eb="94">
      <t>ガク</t>
    </rPh>
    <rPh sb="94" eb="96">
      <t>サンニュウ</t>
    </rPh>
    <rPh sb="96" eb="98">
      <t>ミコ</t>
    </rPh>
    <rPh sb="98" eb="99">
      <t>ガク</t>
    </rPh>
    <rPh sb="100" eb="102">
      <t>オオハバ</t>
    </rPh>
    <rPh sb="103" eb="104">
      <t>フ</t>
    </rPh>
    <rPh sb="109" eb="111">
      <t>ショウライ</t>
    </rPh>
    <rPh sb="111" eb="113">
      <t>フタン</t>
    </rPh>
    <rPh sb="113" eb="115">
      <t>ヒリツ</t>
    </rPh>
    <rPh sb="116" eb="118">
      <t>ゲンザイ</t>
    </rPh>
    <rPh sb="136" eb="139">
      <t>カクジギョウ</t>
    </rPh>
    <rPh sb="143" eb="145">
      <t>ザイゲン</t>
    </rPh>
    <rPh sb="146" eb="148">
      <t>キサイ</t>
    </rPh>
    <rPh sb="149" eb="150">
      <t>タヨ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</si>
  <si>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</si>
  <si>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</si>
  <si>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</si>
  <si>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</si>
  <si>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</si>
  <si>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</si>
  <si>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</si>
  <si>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及び県平均を下回っている状況にある。元利償還金の減少等により実質公債費比率は年々減少している状況にあるが、平成28年熊本地震に伴う災害復旧・復興事業に対する新規発行債も平成28年度以降において4～5年間は多額になると見込まれ、平成30年度よりその償還金も大幅増となるところである。将来負担比率においても平成26年度までは起債発行額を公債費の償還元金以下に抑制してきた影響により現在においてもマイナスである。今後は平成28年熊本地震の影響により復旧・復興事業に係る経費において両比率の上昇が見込まれ、今後とも国県補助金等を有効活用し、起債が必要な際は、交付税における財政措置の優位な地方債を活用し、実質公債費の圧縮に努める。</t>
    <rPh sb="98" eb="100">
      <t>ヘイセイ</t>
    </rPh>
    <rPh sb="102" eb="104">
      <t>ネンド</t>
    </rPh>
    <rPh sb="104" eb="106">
      <t>イコウ</t>
    </rPh>
    <rPh sb="113" eb="115">
      <t>ネンカン</t>
    </rPh>
    <rPh sb="127" eb="129">
      <t>ヘイセイ</t>
    </rPh>
    <rPh sb="139" eb="140">
      <t>キン</t>
    </rPh>
    <rPh sb="141" eb="143">
      <t>オオハバ</t>
    </rPh>
    <rPh sb="143" eb="144">
      <t>ゾウ</t>
    </rPh>
    <rPh sb="165" eb="167">
      <t>ヘイセイ</t>
    </rPh>
    <rPh sb="169" eb="171">
      <t>ネンド</t>
    </rPh>
    <rPh sb="197" eb="199">
      <t>エイキョウ</t>
    </rPh>
    <rPh sb="202" eb="204">
      <t>ゲンザイ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</si>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</sst>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wrapText="1" shrinkToFit="1"/>
      <protection locked="0"/>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6" fillId="0" borderId="0" xfId="43" applyFont="1">
      <alignment vertical="center"/>
    </xf>
    <xf numFmtId="180" fontId="1" fillId="0" borderId="0" xfId="16" applyNumberFormat="1" applyFont="1">
      <alignmen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617A-4173-953E-E85B56255D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135172</c:v>
                </c:pt>
                <c:pt idx="1">
                  <c:v>73810</c:v>
                </c:pt>
                <c:pt idx="2">
                  <c:v>162555</c:v>
                </c:pt>
                <c:pt idx="3">
                  <c:v>45805</c:v>
                </c:pt>
                <c:pt idx="4">
                  <c:v>127609</c:v>
                </c:pt>
              </c:numCache>
            </c:numRef>
          </c:val>
          <c:smooth val="0"/>
          <c:extLst>
            <c:ext xmlns:c16="http://schemas.microsoft.com/office/drawing/2014/chart" uri="{C3380CC4-5D6E-409C-BE32-E72D297353CC}">
              <c16:uniqueId val="{00000001-617A-4173-953E-E85B56255D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11.88</c:v>
                </c:pt>
                <c:pt idx="1">
                  <c:v>12.51</c:v>
                </c:pt>
                <c:pt idx="2">
                  <c:v>13.4</c:v>
                </c:pt>
                <c:pt idx="3">
                  <c:v>18.43</c:v>
                </c:pt>
                <c:pt idx="4">
                  <c:v>30.8</c:v>
                </c:pt>
              </c:numCache>
            </c:numRef>
          </c:val>
          <c:extLst>
            <c:ext xmlns:c16="http://schemas.microsoft.com/office/drawing/2014/chart" uri="{C3380CC4-5D6E-409C-BE32-E72D297353CC}">
              <c16:uniqueId val="{00000000-E375-44CB-9985-F6E272E342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52.96</c:v>
                </c:pt>
                <c:pt idx="1">
                  <c:v>57.67</c:v>
                </c:pt>
                <c:pt idx="2">
                  <c:v>56.06</c:v>
                </c:pt>
                <c:pt idx="3">
                  <c:v>54.05</c:v>
                </c:pt>
                <c:pt idx="4">
                  <c:v>50.25</c:v>
                </c:pt>
              </c:numCache>
            </c:numRef>
          </c:val>
          <c:extLst>
            <c:ext xmlns:c16="http://schemas.microsoft.com/office/drawing/2014/chart" uri="{C3380CC4-5D6E-409C-BE32-E72D297353CC}">
              <c16:uniqueId val="{00000001-E375-44CB-9985-F6E272E342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7.71</c:v>
                </c:pt>
                <c:pt idx="1">
                  <c:v>3.42</c:v>
                </c:pt>
                <c:pt idx="2">
                  <c:v>-1.63</c:v>
                </c:pt>
                <c:pt idx="3">
                  <c:v>3</c:v>
                </c:pt>
                <c:pt idx="4">
                  <c:v>8.99</c:v>
                </c:pt>
              </c:numCache>
            </c:numRef>
          </c:val>
          <c:smooth val="0"/>
          <c:extLst>
            <c:ext xmlns:c16="http://schemas.microsoft.com/office/drawing/2014/chart" uri="{C3380CC4-5D6E-409C-BE32-E72D297353CC}">
              <c16:uniqueId val="{00000002-E375-44CB-9985-F6E272E342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49-40E8-BBC7-A9CE61D14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49-40E8-BBC7-A9CE61D14D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49-40E8-BBC7-A9CE61D14D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49-40E8-BBC7-A9CE61D14D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0.13</c:v>
                </c:pt>
                <c:pt idx="6">
                  <c:v>#N/A</c:v>
                </c:pt>
                <c:pt idx="7">
                  <c:v>0.11</c:v>
                </c:pt>
                <c:pt idx="8">
                  <c:v>#N/A</c:v>
                </c:pt>
                <c:pt idx="9">
                  <c:v>0.15</c:v>
                </c:pt>
              </c:numCache>
            </c:numRef>
          </c:val>
          <c:extLst>
            <c:ext xmlns:c16="http://schemas.microsoft.com/office/drawing/2014/chart" uri="{C3380CC4-5D6E-409C-BE32-E72D297353CC}">
              <c16:uniqueId val="{00000004-7949-40E8-BBC7-A9CE61D14DDE}"/>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0.53</c:v>
                </c:pt>
                <c:pt idx="2">
                  <c:v>#N/A</c:v>
                </c:pt>
                <c:pt idx="3">
                  <c:v>0.76</c:v>
                </c:pt>
                <c:pt idx="4">
                  <c:v>#N/A</c:v>
                </c:pt>
                <c:pt idx="5">
                  <c:v>0.81</c:v>
                </c:pt>
                <c:pt idx="6">
                  <c:v>#N/A</c:v>
                </c:pt>
                <c:pt idx="7">
                  <c:v>0.66</c:v>
                </c:pt>
                <c:pt idx="8">
                  <c:v>#N/A</c:v>
                </c:pt>
                <c:pt idx="9">
                  <c:v>1.23</c:v>
                </c:pt>
              </c:numCache>
            </c:numRef>
          </c:val>
          <c:extLst>
            <c:ext xmlns:c16="http://schemas.microsoft.com/office/drawing/2014/chart" uri="{C3380CC4-5D6E-409C-BE32-E72D297353CC}">
              <c16:uniqueId val="{00000005-7949-40E8-BBC7-A9CE61D14D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1.7</c:v>
                </c:pt>
                <c:pt idx="4">
                  <c:v>#N/A</c:v>
                </c:pt>
                <c:pt idx="5">
                  <c:v>1.75</c:v>
                </c:pt>
                <c:pt idx="6">
                  <c:v>#N/A</c:v>
                </c:pt>
                <c:pt idx="7">
                  <c:v>0.59</c:v>
                </c:pt>
                <c:pt idx="8">
                  <c:v>#N/A</c:v>
                </c:pt>
                <c:pt idx="9">
                  <c:v>2.4700000000000002</c:v>
                </c:pt>
              </c:numCache>
            </c:numRef>
          </c:val>
          <c:extLst>
            <c:ext xmlns:c16="http://schemas.microsoft.com/office/drawing/2014/chart" uri="{C3380CC4-5D6E-409C-BE32-E72D297353CC}">
              <c16:uniqueId val="{00000006-7949-40E8-BBC7-A9CE61D14D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2.48</c:v>
                </c:pt>
                <c:pt idx="2">
                  <c:v>#N/A</c:v>
                </c:pt>
                <c:pt idx="3">
                  <c:v>1.3</c:v>
                </c:pt>
                <c:pt idx="4">
                  <c:v>#N/A</c:v>
                </c:pt>
                <c:pt idx="5">
                  <c:v>1.02</c:v>
                </c:pt>
                <c:pt idx="6">
                  <c:v>#N/A</c:v>
                </c:pt>
                <c:pt idx="7">
                  <c:v>1.1499999999999999</c:v>
                </c:pt>
                <c:pt idx="8">
                  <c:v>#N/A</c:v>
                </c:pt>
                <c:pt idx="9">
                  <c:v>4.58</c:v>
                </c:pt>
              </c:numCache>
            </c:numRef>
          </c:val>
          <c:extLst>
            <c:ext xmlns:c16="http://schemas.microsoft.com/office/drawing/2014/chart" uri="{C3380CC4-5D6E-409C-BE32-E72D297353CC}">
              <c16:uniqueId val="{00000007-7949-40E8-BBC7-A9CE61D14DDE}"/>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5.86</c:v>
                </c:pt>
                <c:pt idx="2">
                  <c:v>#N/A</c:v>
                </c:pt>
                <c:pt idx="3">
                  <c:v>6.49</c:v>
                </c:pt>
                <c:pt idx="4">
                  <c:v>#N/A</c:v>
                </c:pt>
                <c:pt idx="5">
                  <c:v>7.05</c:v>
                </c:pt>
                <c:pt idx="6">
                  <c:v>#N/A</c:v>
                </c:pt>
                <c:pt idx="7">
                  <c:v>7.27</c:v>
                </c:pt>
                <c:pt idx="8">
                  <c:v>#N/A</c:v>
                </c:pt>
                <c:pt idx="9">
                  <c:v>7.69</c:v>
                </c:pt>
              </c:numCache>
            </c:numRef>
          </c:val>
          <c:extLst>
            <c:ext xmlns:c16="http://schemas.microsoft.com/office/drawing/2014/chart" uri="{C3380CC4-5D6E-409C-BE32-E72D297353CC}">
              <c16:uniqueId val="{00000008-7949-40E8-BBC7-A9CE61D14D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11.87</c:v>
                </c:pt>
                <c:pt idx="2">
                  <c:v>#N/A</c:v>
                </c:pt>
                <c:pt idx="3">
                  <c:v>12.51</c:v>
                </c:pt>
                <c:pt idx="4">
                  <c:v>#N/A</c:v>
                </c:pt>
                <c:pt idx="5">
                  <c:v>13.4</c:v>
                </c:pt>
                <c:pt idx="6">
                  <c:v>#N/A</c:v>
                </c:pt>
                <c:pt idx="7">
                  <c:v>18.43</c:v>
                </c:pt>
                <c:pt idx="8">
                  <c:v>#N/A</c:v>
                </c:pt>
                <c:pt idx="9">
                  <c:v>30.8</c:v>
                </c:pt>
              </c:numCache>
            </c:numRef>
          </c:val>
          <c:extLst>
            <c:ext xmlns:c16="http://schemas.microsoft.com/office/drawing/2014/chart" uri="{C3380CC4-5D6E-409C-BE32-E72D297353CC}">
              <c16:uniqueId val="{00000009-7949-40E8-BBC7-A9CE61D14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c:v>
                </c:pt>
                <c:pt idx="5">
                  <c:v>293</c:v>
                </c:pt>
                <c:pt idx="8">
                  <c:v>229</c:v>
                </c:pt>
                <c:pt idx="11">
                  <c:v>227</c:v>
                </c:pt>
                <c:pt idx="14">
                  <c:v>238</c:v>
                </c:pt>
              </c:numCache>
            </c:numRef>
          </c:val>
          <c:extLst>
            <c:ext xmlns:c16="http://schemas.microsoft.com/office/drawing/2014/chart" uri="{C3380CC4-5D6E-409C-BE32-E72D297353CC}">
              <c16:uniqueId val="{00000000-96AC-44CD-B158-69843A78E5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6AC-44CD-B158-69843A78E5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25</c:v>
                </c:pt>
                <c:pt idx="6">
                  <c:v>21</c:v>
                </c:pt>
                <c:pt idx="9">
                  <c:v>21</c:v>
                </c:pt>
                <c:pt idx="12">
                  <c:v>21</c:v>
                </c:pt>
              </c:numCache>
            </c:numRef>
          </c:val>
          <c:extLst>
            <c:ext xmlns:c16="http://schemas.microsoft.com/office/drawing/2014/chart" uri="{C3380CC4-5D6E-409C-BE32-E72D297353CC}">
              <c16:uniqueId val="{00000002-96AC-44CD-B158-69843A78E5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14</c:v>
                </c:pt>
                <c:pt idx="6">
                  <c:v>15</c:v>
                </c:pt>
                <c:pt idx="9">
                  <c:v>16</c:v>
                </c:pt>
                <c:pt idx="12">
                  <c:v>18</c:v>
                </c:pt>
              </c:numCache>
            </c:numRef>
          </c:val>
          <c:extLst>
            <c:ext xmlns:c16="http://schemas.microsoft.com/office/drawing/2014/chart" uri="{C3380CC4-5D6E-409C-BE32-E72D297353CC}">
              <c16:uniqueId val="{00000003-96AC-44CD-B158-69843A78E5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2</c:v>
                </c:pt>
                <c:pt idx="12">
                  <c:v>1</c:v>
                </c:pt>
              </c:numCache>
            </c:numRef>
          </c:val>
          <c:extLst>
            <c:ext xmlns:c16="http://schemas.microsoft.com/office/drawing/2014/chart" uri="{C3380CC4-5D6E-409C-BE32-E72D297353CC}">
              <c16:uniqueId val="{00000004-96AC-44CD-B158-69843A78E5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C-44CD-B158-69843A78E5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C-44CD-B158-69843A78E5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397</c:v>
                </c:pt>
                <c:pt idx="3">
                  <c:v>348</c:v>
                </c:pt>
                <c:pt idx="6">
                  <c:v>258</c:v>
                </c:pt>
                <c:pt idx="9">
                  <c:v>257</c:v>
                </c:pt>
                <c:pt idx="12">
                  <c:v>260</c:v>
                </c:pt>
              </c:numCache>
            </c:numRef>
          </c:val>
          <c:extLst>
            <c:ext xmlns:c16="http://schemas.microsoft.com/office/drawing/2014/chart" uri="{C3380CC4-5D6E-409C-BE32-E72D297353CC}">
              <c16:uniqueId val="{00000007-96AC-44CD-B158-69843A78E5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c:v>
                </c:pt>
                <c:pt idx="2">
                  <c:v>#N/A</c:v>
                </c:pt>
                <c:pt idx="3">
                  <c:v>#N/A</c:v>
                </c:pt>
                <c:pt idx="4">
                  <c:v>94</c:v>
                </c:pt>
                <c:pt idx="5">
                  <c:v>#N/A</c:v>
                </c:pt>
                <c:pt idx="6">
                  <c:v>#N/A</c:v>
                </c:pt>
                <c:pt idx="7">
                  <c:v>65</c:v>
                </c:pt>
                <c:pt idx="8">
                  <c:v>#N/A</c:v>
                </c:pt>
                <c:pt idx="9">
                  <c:v>#N/A</c:v>
                </c:pt>
                <c:pt idx="10">
                  <c:v>69</c:v>
                </c:pt>
                <c:pt idx="11">
                  <c:v>#N/A</c:v>
                </c:pt>
                <c:pt idx="12">
                  <c:v>#N/A</c:v>
                </c:pt>
                <c:pt idx="13">
                  <c:v>63</c:v>
                </c:pt>
                <c:pt idx="14">
                  <c:v>#N/A</c:v>
                </c:pt>
              </c:numCache>
            </c:numRef>
          </c:val>
          <c:smooth val="0"/>
          <c:extLst>
            <c:ext xmlns:c16="http://schemas.microsoft.com/office/drawing/2014/chart" uri="{C3380CC4-5D6E-409C-BE32-E72D297353CC}">
              <c16:uniqueId val="{00000008-96AC-44CD-B158-69843A78E5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2453</c:v>
                </c:pt>
                <c:pt idx="5">
                  <c:v>2353</c:v>
                </c:pt>
                <c:pt idx="8">
                  <c:v>2326</c:v>
                </c:pt>
                <c:pt idx="11">
                  <c:v>4732</c:v>
                </c:pt>
                <c:pt idx="14">
                  <c:v>7060</c:v>
                </c:pt>
              </c:numCache>
            </c:numRef>
          </c:val>
          <c:extLst>
            <c:ext xmlns:c16="http://schemas.microsoft.com/office/drawing/2014/chart" uri="{C3380CC4-5D6E-409C-BE32-E72D297353CC}">
              <c16:uniqueId val="{00000000-4B53-452A-B1CD-ACD11E772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53-452A-B1CD-ACD11E772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2143</c:v>
                </c:pt>
                <c:pt idx="5">
                  <c:v>2248</c:v>
                </c:pt>
                <c:pt idx="8">
                  <c:v>2019</c:v>
                </c:pt>
                <c:pt idx="11">
                  <c:v>1964</c:v>
                </c:pt>
                <c:pt idx="14">
                  <c:v>2494</c:v>
                </c:pt>
              </c:numCache>
            </c:numRef>
          </c:val>
          <c:extLst>
            <c:ext xmlns:c16="http://schemas.microsoft.com/office/drawing/2014/chart" uri="{C3380CC4-5D6E-409C-BE32-E72D297353CC}">
              <c16:uniqueId val="{00000002-4B53-452A-B1CD-ACD11E772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3-452A-B1CD-ACD11E772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3-452A-B1CD-ACD11E772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3-452A-B1CD-ACD11E772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438</c:v>
                </c:pt>
                <c:pt idx="3">
                  <c:v>372</c:v>
                </c:pt>
                <c:pt idx="6">
                  <c:v>309</c:v>
                </c:pt>
                <c:pt idx="9">
                  <c:v>255</c:v>
                </c:pt>
                <c:pt idx="12">
                  <c:v>192</c:v>
                </c:pt>
              </c:numCache>
            </c:numRef>
          </c:val>
          <c:extLst>
            <c:ext xmlns:c16="http://schemas.microsoft.com/office/drawing/2014/chart" uri="{C3380CC4-5D6E-409C-BE32-E72D297353CC}">
              <c16:uniqueId val="{00000006-4B53-452A-B1CD-ACD11E772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163</c:v>
                </c:pt>
                <c:pt idx="3">
                  <c:v>98</c:v>
                </c:pt>
                <c:pt idx="6">
                  <c:v>81</c:v>
                </c:pt>
                <c:pt idx="9">
                  <c:v>73</c:v>
                </c:pt>
                <c:pt idx="12">
                  <c:v>94</c:v>
                </c:pt>
              </c:numCache>
            </c:numRef>
          </c:val>
          <c:extLst>
            <c:ext xmlns:c16="http://schemas.microsoft.com/office/drawing/2014/chart" uri="{C3380CC4-5D6E-409C-BE32-E72D297353CC}">
              <c16:uniqueId val="{00000007-4B53-452A-B1CD-ACD11E772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c:v>
                </c:pt>
                <c:pt idx="3">
                  <c:v>2</c:v>
                </c:pt>
                <c:pt idx="6">
                  <c:v>1</c:v>
                </c:pt>
                <c:pt idx="9">
                  <c:v>91</c:v>
                </c:pt>
                <c:pt idx="12">
                  <c:v>143</c:v>
                </c:pt>
              </c:numCache>
            </c:numRef>
          </c:val>
          <c:extLst>
            <c:ext xmlns:c16="http://schemas.microsoft.com/office/drawing/2014/chart" uri="{C3380CC4-5D6E-409C-BE32-E72D297353CC}">
              <c16:uniqueId val="{00000008-4B53-452A-B1CD-ACD11E772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100</c:v>
                </c:pt>
                <c:pt idx="3">
                  <c:v>79</c:v>
                </c:pt>
                <c:pt idx="6">
                  <c:v>60</c:v>
                </c:pt>
                <c:pt idx="9">
                  <c:v>41</c:v>
                </c:pt>
                <c:pt idx="12">
                  <c:v>21</c:v>
                </c:pt>
              </c:numCache>
            </c:numRef>
          </c:val>
          <c:extLst>
            <c:ext xmlns:c16="http://schemas.microsoft.com/office/drawing/2014/chart" uri="{C3380CC4-5D6E-409C-BE32-E72D297353CC}">
              <c16:uniqueId val="{00000009-4B53-452A-B1CD-ACD11E772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2400</c:v>
                </c:pt>
                <c:pt idx="3">
                  <c:v>2274</c:v>
                </c:pt>
                <c:pt idx="6">
                  <c:v>2317</c:v>
                </c:pt>
                <c:pt idx="9">
                  <c:v>4264</c:v>
                </c:pt>
                <c:pt idx="12">
                  <c:v>6131</c:v>
                </c:pt>
              </c:numCache>
            </c:numRef>
          </c:val>
          <c:extLst>
            <c:ext xmlns:c16="http://schemas.microsoft.com/office/drawing/2014/chart" uri="{C3380CC4-5D6E-409C-BE32-E72D297353CC}">
              <c16:uniqueId val="{0000000A-4B53-452A-B1CD-ACD11E7721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53-452A-B1CD-ACD11E7721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1275</c:v>
                </c:pt>
                <c:pt idx="1">
                  <c:v>1229</c:v>
                </c:pt>
                <c:pt idx="2">
                  <c:v>1149</c:v>
                </c:pt>
              </c:numCache>
            </c:numRef>
          </c:val>
          <c:extLst>
            <c:ext xmlns:c16="http://schemas.microsoft.com/office/drawing/2014/chart" uri="{C3380CC4-5D6E-409C-BE32-E72D297353CC}">
              <c16:uniqueId val="{00000000-6964-41FE-ADF6-454A7991AE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6964-41FE-ADF6-454A7991AE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605</c:v>
                </c:pt>
                <c:pt idx="1">
                  <c:v>900</c:v>
                </c:pt>
                <c:pt idx="2">
                  <c:v>1205</c:v>
                </c:pt>
              </c:numCache>
            </c:numRef>
          </c:val>
          <c:extLst>
            <c:ext xmlns:c16="http://schemas.microsoft.com/office/drawing/2014/chart" uri="{C3380CC4-5D6E-409C-BE32-E72D297353CC}">
              <c16:uniqueId val="{00000002-6964-41FE-ADF6-454A7991AE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{71CA378F-F576-4FBD-AA35-B9F845F19B71}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076-4DE1-8E3D-958803DD94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{BEEFED3F-EA2E-4A4C-A12E-2D3642A2A1A9}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6-4DE1-8E3D-958803DD94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{F36CD9B1-637A-470E-A23C-FDED73E18005}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6-4DE1-8E3D-958803DD94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{6BEF1B0D-E0B5-48A0-912E-3AEA4B57AAFE}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6-4DE1-8E3D-958803DD94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{5036FD55-C2F8-47F2-97F7-31055CDB02CC}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6-4DE1-8E3D-958803DD94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{EC6FC2D1-B640-4477-8982-CB5B22CA36AB}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076-4DE1-8E3D-958803DD94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{D5E081F8-DBA0-4D9F-BC0F-3DE36DB204E0}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076-4DE1-8E3D-958803DD947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{58F1F52E-4989-4F8A-BB2F-106D00DA0431}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076-4DE1-8E3D-958803DD947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{BAAC4758-839D-4218-8E8C-1875A105A22E}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076-4DE1-8E3D-958803DD94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48.3</c:v>
                </c:pt>
                <c:pt idx="24">
                  <c:v>50.2</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76-4DE1-8E3D-958803DD94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{746D3E8E-FB6C-4EE6-AF2B-9E4B4AC91816}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076-4DE1-8E3D-958803DD94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{282833A8-7086-4C69-841B-0E298BE1531F}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6-4DE1-8E3D-958803DD94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{EA3A194E-2F40-4CAE-94C8-B4B28CBA8038}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6-4DE1-8E3D-958803DD94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{6BD93C6F-938A-48FF-9A9D-E280C3038832}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6-4DE1-8E3D-958803DD94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{1DD5DB95-5B80-4DFC-BCEA-1E174E63CD3E}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6-4DE1-8E3D-958803DD947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{C01D3477-5894-4BCF-A10F-FF34C15798FA}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076-4DE1-8E3D-958803DD947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{6E6AA637-5E7E-4AAC-ADF4-3D9CD1BC9C14}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076-4DE1-8E3D-958803DD947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{E6A811D0-2013-4CD2-A448-2A4B37ACF0E4}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076-4DE1-8E3D-958803DD947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{E30AC007-287C-44C3-AFCD-ACE5824A0CB3}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076-4DE1-8E3D-958803DD94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4076-4DE1-8E3D-958803DD9471}"/>
            </c:ext>
          </c:extLst>
        </c:ser>
        <c:dLbls>
          <c:showLegendKey val="0"/>
          <c:showVal val="1"/>
          <c:showCatName val="0"/>
          <c:showSerName val="0"/>
          <c:showPercent val="0"/>
          <c:showBubbleSize val="0"/>
        </c:dLbls>
        <c:axId val="46179840"/>
        <c:axId val="46181760"/>
      </c:scatterChart>
      <c:valAx>
        <c:axId val="4617984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{1485DF44-D814-4CA2-8A80-5EB4F99405E2}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A5-40CA-913F-D78A7B7DFD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{DC0B2B92-3EF7-40B8-B6C3-5EEFD909F9CA}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A5-40CA-913F-D78A7B7DFD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{4D43FAF4-7EFD-4548-BF41-219A1DB12005}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A5-40CA-913F-D78A7B7DFD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{37DA1CC5-C0BD-4758-84BD-8FC871852823}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A5-40CA-913F-D78A7B7DFD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{5EF236FC-34AC-421D-B43B-30D8D0B1CAA5}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A5-40CA-913F-D78A7B7DFD1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{13E3422E-F163-4B8E-95BA-E6274A2F2172}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A5-40CA-913F-D78A7B7DFD1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{BBCA04C7-47BD-4878-BD35-7B86EE918D53}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A5-40CA-913F-D78A7B7DFD1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{4769B030-B944-4CD1-AE6C-D1FAD6A1D20A}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A5-40CA-913F-D78A7B7DFD1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{C34ACF43-62DF-4B14-90F6-9B6BCDEBD227}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A5-40CA-913F-D78A7B7DFD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4.5</c:v>
                </c:pt>
                <c:pt idx="24">
                  <c:v>3.7</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A5-40CA-913F-D78A7B7DFD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{3440BF02-AF3C-44BC-B6EC-2B9C85424329}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A5-40CA-913F-D78A7B7DFD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{FE2BAE89-078E-4D0B-9F78-A4D9D288AB78}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A5-40CA-913F-D78A7B7DFD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{649881F1-40F5-4F3F-A287-4288C28D1B58}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A5-40CA-913F-D78A7B7DFD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{8BDA1139-35EC-4C36-A0F5-52A462BAD8BE}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A5-40CA-913F-D78A7B7DFD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{4137C837-3108-4222-AFAC-9B37018C755D}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A5-40CA-913F-D78A7B7DFD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{72591E1E-D7F4-46AA-B878-A323E7EAE904}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A5-40CA-913F-D78A7B7DFD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{799373DA-10E4-4AB4-A4F7-3F3482142C81}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A5-40CA-913F-D78A7B7DFD1A}"/>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{35DA5CE7-54A4-4E34-AA7B-ECC314BE616E}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A5-40CA-913F-D78A7B7DFD1A}"/>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{74A23044-CA94-470F-AA33-FD4DF5D44198}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A5-40CA-913F-D78A7B7DFD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16A5-40CA-913F-D78A7B7DFD1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年度までは地方債</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発行額を公債費の償還元金以下に抑制してい</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ため減少傾向に</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年熊本地震関連事業における地方債発行額が多額となり、事業も数年間は続くことが見込まれるため、数年先に元利償還金額のピークがくると思われる。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○公営企業債の元利償還金に対する繰入金</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近年新規発行起債がなく元利償還金が減ってい</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たが、簡易水道事業において、平成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年熊本地震による災害復旧事業に係る地方債の償還が</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年度から始まるため、増加となる見込みである。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○実質公債費比率の分子</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元利償還金</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等は増となるが、災害関連に伴い交付税措置が高い地方債が主となるため、比率は減少している。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早期健全化基準未満であるが、</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熊本地震による復旧</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に係る経費が莫大となるため</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、今後とも国県補助金等を有効活用し、交付税</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措置が</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優位な地方債を活用し、実質公債費の圧縮に努める</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○一般会計等に係る地方債現在高</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起債発行額を公債費の償還元金以下に抑制してい</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ため、減少傾向にあったが、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熊本地震関連事業による新規発行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、以後数年は右肩上がりに増となる見込みである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○公営企業債等繰入見込額</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公営企業の起債残高は減少傾向に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あったが、新規に発行した災害復旧事業債に係る元利償還が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より始まれば</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繰入れも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増となる見込みである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充当可能基金</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年度以降財政調整基金をはじめ、着実に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積み増し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ていたが、災害関連基金等積立により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においては増となっている。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○基準財政需要額算入見込額</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災害関連の起債により起債残高は大幅増となったが、激甚災害等により様々な措置において交付税措置が高く、算入見込額も大幅増となっている。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早期健全化基準未満であるが、今後とも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極力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起債発行の抑制を行い、比率の更なる改善を図る。また今後は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熊本地震の影響により復旧復興事業による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大幅な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起債借入や基金取崩しが必要となることも予想されることから、事業内容を精査し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国県補助等を活用し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ながらも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より一層健健全な財政運営を行うよう努める。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財政調整基金は積立金増、それ以上に取崩が増のため、残高は減少しているが、平成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年熊本地震復興基金を新設しており、主にその基金が基金残高を上昇させている。それ以外の基金においては、ほとんどが基金利息の積立のみであり、増となるのは僅かである。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各々の基金条例にある使途を常に意識しながら、様々な事業策定時に基金活用を含めた財源の検討を考える。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復興基金創意工夫事業分の交付金であり、創意工夫事業の経費に充てるための基金。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年間内に活用となる。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災害からの復興及び復旧を目的とした事業の資金に充てるための基金。単独事業や補助裏の財源として活用。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高齢者等の地域保健福祉の増進を図るための基金（果実運用型）。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　退職手当の支給に要する経費の財源に充てるための基金。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月に県から交付があった復興基金創意工夫事業分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年度にそのまま創意工夫事業に財源として充当しており、残りを新設した基金に積み立てている。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基金利息及び村有施設使用料を基金に積立てており、取崩はしていない。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村への熊本地震被災における寄附金や支援金、ふるさと納税における使途目的が復興支援・未指定分を積み立てている。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万円を積立てたが、災害公営住宅事業費財源として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月末日が基金条例の効力期間としており、それまでに創意工夫事業を検討して活用事業を見出すこととなり、効力期間までにはゼロとなる見込み。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熊本地震により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年度より特定公園整備事業を休止しているが、今後事業再開した際の財源として考えている。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熊本地震による各事業の一般財源分や、今後の災害発生における財源として活用する。今後も村への復興のための寄附金等があれば、基金へ一旦積立を行った後に活用する。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万円積立てたが、予算計上時における財源不足に対応するために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年熊本地震の影響と思われる前年度繰越金が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年度では増となっており、それに併せて積立金も増となっている。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年熊本地震では、国の財政支援や地財措置が明らかになる前の瞬時の復旧事業や生活再建事業等の財政需要に対して、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億円ほど財政調整基金を取崩して対応。その状況を踏まえ、標準財政規模の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考えている。今後の大規模な災害に対応するためには、初動経費や補助外経費、非適債経費が想定以上に膨らむため、小規模自治体においては、初動に対応できる最低限の財政調整基金は必要と思われる。熊本地震関連事業に伴う今後の起債償還金も膨らむため、今後に備えての基金は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年度まではほぼ微増である。通年は基金利息のみ積立しており、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万円積立てているが、取り崩しは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年度末見込みで地方債残高が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億円程度になると思われ、単年の元利償還金が最大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億円強程度に上る年度もあると見込まれる。今後の厳しい元利償還の返済に対し以前より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億円強保有しているが、財政調整基金でも対応する予定。繰上償還は予定していない。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類似団体平均、全国及び県平均より下回っている。建築後に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年経過してない施設も複数あり償却率を引き下げていると思われる。平成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年度中においては、熊本地震被災建物を複数滅失しており、防災無線デジタル化事業において、中継局や屋外局等を更改しており、有形固定資産のうち工作物が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億円ほど増となっている。しかし多くの施設が昭和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年に建設されており、策定している公共施設等総合管理計画に基づき、改修や更新をおこない適切で計画的な維持管理に努める。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206240" y="5428509"/>
          <a:ext cx="1270" cy="114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258945" y="65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119245" y="657849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258945" y="520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119245" y="542850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258945" y="5700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157345" y="584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3537585" y="58754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286702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48154</xdr:rowOff>
    </xdr:from>
    <xdr:to>
      <xdr:col>23</xdr:col>
      <xdr:colOff>136525</xdr:colOff>
      <xdr:row>31</xdr:row>
      <xdr:rowOff>149754</xdr:rowOff>
    </xdr:to>
    <xdr:sp macro="" textlink="">
      <xdr:nvSpPr>
        <xdr:cNvPr id="86" name="楕円 85"/>
        <xdr:cNvSpPr/>
      </xdr:nvSpPr>
      <xdr:spPr>
        <a:xfrm>
          <a:off x="4157345" y="59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26581</xdr:rowOff>
    </xdr:from>
    <xdr:ext cx="405111" cy="259045"/>
    <xdr:sp macro="" textlink="">
      <xdr:nvSpPr>
        <xdr:cNvPr id="87" name="有形固定資産減価償却率該当値テキスト"/>
        <xdr:cNvSpPr txBox="1"/>
      </xdr:nvSpPr>
      <xdr:spPr>
        <a:xfrm>
          <a:off x="4258945" y="597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8" name="楕円 87"/>
        <xdr:cNvSpPr/>
      </xdr:nvSpPr>
      <xdr:spPr>
        <a:xfrm>
          <a:off x="3537585" y="6022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122343</xdr:rowOff>
    </xdr:to>
    <xdr:cxnSp macro="">
      <xdr:nvCxnSpPr>
        <xdr:cNvPr id="89" name="直線コネクタ 88"/>
        <xdr:cNvCxnSpPr/>
      </xdr:nvCxnSpPr>
      <xdr:spPr>
        <a:xfrm flipV="1">
          <a:off x="3588385" y="6050174"/>
          <a:ext cx="6197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105728</xdr:rowOff>
    </xdr:from>
    <xdr:to>
      <xdr:col>15</xdr:col>
      <xdr:colOff>187325</xdr:colOff>
      <xdr:row>32</xdr:row>
      <xdr:rowOff>35878</xdr:rowOff>
    </xdr:to>
    <xdr:sp macro="" textlink="">
      <xdr:nvSpPr>
        <xdr:cNvPr id="90" name="楕円 89"/>
        <xdr:cNvSpPr/>
      </xdr:nvSpPr>
      <xdr:spPr>
        <a:xfrm>
          <a:off x="2867025" y="6056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156528</xdr:rowOff>
    </xdr:to>
    <xdr:cxnSp macro="">
      <xdr:nvCxnSpPr>
        <xdr:cNvPr id="91" name="直線コネクタ 90"/>
        <xdr:cNvCxnSpPr/>
      </xdr:nvCxnSpPr>
      <xdr:spPr>
        <a:xfrm flipV="1">
          <a:off x="2917825" y="6073563"/>
          <a:ext cx="67056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395989" y="565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273812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4" name="n_1mainValue有形固定資産減価償却率"/>
        <xdr:cNvSpPr txBox="1"/>
      </xdr:nvSpPr>
      <xdr:spPr>
        <a:xfrm>
          <a:off x="3395989" y="611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27005</xdr:rowOff>
    </xdr:from>
    <xdr:ext cx="405111" cy="259045"/>
    <xdr:sp macro="" textlink="">
      <xdr:nvSpPr>
        <xdr:cNvPr id="95" name="n_2mainValue有形固定資産減価償却率"/>
        <xdr:cNvSpPr txBox="1"/>
      </xdr:nvSpPr>
      <xdr:spPr>
        <a:xfrm>
          <a:off x="2738129" y="614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類似団体及び全国平均を上回っているが県平均より下回っている。主な要因としては、平成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年度にかけて熊本地震復旧復興事業費にかかる財源としての借入額大幅増により、地方債残高が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強となり、将来負担額も大幅増となっている。また熊本地震関連経費のうち、物件費や補助費等においても大幅増となっていることが考えられる。数年間は熊本地震復興事業等が進むため、事業内容の精査をしながらも今以上に年数が悪化しないような財政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3027660" y="5208623"/>
          <a:ext cx="1269" cy="139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3080365" y="498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2963525" y="520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9" name="債務償還可能年数平均値テキスト"/>
        <xdr:cNvSpPr txBox="1"/>
      </xdr:nvSpPr>
      <xdr:spPr>
        <a:xfrm>
          <a:off x="13080365" y="596880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3001625" y="59903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6" name="楕円 135"/>
        <xdr:cNvSpPr/>
      </xdr:nvSpPr>
      <xdr:spPr>
        <a:xfrm>
          <a:off x="13001625" y="578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7" name="債務償還可能年数該当値テキスト"/>
        <xdr:cNvSpPr txBox="1"/>
      </xdr:nvSpPr>
      <xdr:spPr>
        <a:xfrm>
          <a:off x="13080365" y="5633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086225" y="560260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12496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020820" y="689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1249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02082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12496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036060" y="615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312160" y="625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0" name="楕円 69"/>
        <xdr:cNvSpPr/>
      </xdr:nvSpPr>
      <xdr:spPr>
        <a:xfrm>
          <a:off x="403606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1" name="【道路】&#10;有形固定資産減価償却率該当値テキスト"/>
        <xdr:cNvSpPr txBox="1"/>
      </xdr:nvSpPr>
      <xdr:spPr>
        <a:xfrm>
          <a:off x="412496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2" name="楕円 71"/>
        <xdr:cNvSpPr/>
      </xdr:nvSpPr>
      <xdr:spPr>
        <a:xfrm>
          <a:off x="3312160" y="652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34290</xdr:rowOff>
    </xdr:to>
    <xdr:cxnSp macro="">
      <xdr:nvCxnSpPr>
        <xdr:cNvPr id="73" name="直線コネクタ 72"/>
        <xdr:cNvCxnSpPr/>
      </xdr:nvCxnSpPr>
      <xdr:spPr>
        <a:xfrm flipV="1">
          <a:off x="3355340" y="65379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19685</xdr:rowOff>
    </xdr:from>
    <xdr:to>
      <xdr:col>15</xdr:col>
      <xdr:colOff>101600</xdr:colOff>
      <xdr:row>39</xdr:row>
      <xdr:rowOff>121285</xdr:rowOff>
    </xdr:to>
    <xdr:sp macro="" textlink="">
      <xdr:nvSpPr>
        <xdr:cNvPr id="74" name="楕円 73"/>
        <xdr:cNvSpPr/>
      </xdr:nvSpPr>
      <xdr:spPr>
        <a:xfrm>
          <a:off x="25146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70485</xdr:rowOff>
    </xdr:to>
    <xdr:cxnSp macro="">
      <xdr:nvCxnSpPr>
        <xdr:cNvPr id="75" name="直線コネクタ 74"/>
        <xdr:cNvCxnSpPr/>
      </xdr:nvCxnSpPr>
      <xdr:spPr>
        <a:xfrm flipV="1">
          <a:off x="2565400" y="657225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17056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78" name="n_1mainValue【道路】&#10;有形固定資産減価償却率"/>
        <xdr:cNvSpPr txBox="1"/>
      </xdr:nvSpPr>
      <xdr:spPr>
        <a:xfrm>
          <a:off x="317056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112412</xdr:rowOff>
    </xdr:from>
    <xdr:ext cx="405111" cy="259045"/>
    <xdr:sp macro="" textlink="">
      <xdr:nvSpPr>
        <xdr:cNvPr id="79" name="n_2mainValue【道路】&#10;有形固定資産減価償却率"/>
        <xdr:cNvSpPr txBox="1"/>
      </xdr:nvSpPr>
      <xdr:spPr>
        <a:xfrm>
          <a:off x="238570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9219565" y="5698845"/>
          <a:ext cx="0" cy="13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9258300" y="70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9154160" y="7005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9258300" y="54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9154160" y="5698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9258300" y="62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9192260" y="6367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8445500" y="624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7670800" y="628893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73475</xdr:rowOff>
    </xdr:from>
    <xdr:to>
      <xdr:col>55</xdr:col>
      <xdr:colOff>50800</xdr:colOff>
      <xdr:row>39</xdr:row>
      <xdr:rowOff>3625</xdr:rowOff>
    </xdr:to>
    <xdr:sp macro="" textlink="">
      <xdr:nvSpPr>
        <xdr:cNvPr id="115" name="楕円 114"/>
        <xdr:cNvSpPr/>
      </xdr:nvSpPr>
      <xdr:spPr>
        <a:xfrm>
          <a:off x="9192260" y="64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51902</xdr:rowOff>
    </xdr:from>
    <xdr:ext cx="534377" cy="259045"/>
    <xdr:sp macro="" textlink="">
      <xdr:nvSpPr>
        <xdr:cNvPr id="116" name="【道路】&#10;一人当たり延長該当値テキスト"/>
        <xdr:cNvSpPr txBox="1"/>
      </xdr:nvSpPr>
      <xdr:spPr>
        <a:xfrm>
          <a:off x="9258300" y="64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80356</xdr:rowOff>
    </xdr:from>
    <xdr:to>
      <xdr:col>50</xdr:col>
      <xdr:colOff>165100</xdr:colOff>
      <xdr:row>39</xdr:row>
      <xdr:rowOff>10506</xdr:rowOff>
    </xdr:to>
    <xdr:sp macro="" textlink="">
      <xdr:nvSpPr>
        <xdr:cNvPr id="117" name="楕円 116"/>
        <xdr:cNvSpPr/>
      </xdr:nvSpPr>
      <xdr:spPr>
        <a:xfrm>
          <a:off x="8445500" y="6450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124275</xdr:rowOff>
    </xdr:from>
    <xdr:to>
      <xdr:col>55</xdr:col>
      <xdr:colOff>0</xdr:colOff>
      <xdr:row>38</xdr:row>
      <xdr:rowOff>131156</xdr:rowOff>
    </xdr:to>
    <xdr:cxnSp macro="">
      <xdr:nvCxnSpPr>
        <xdr:cNvPr id="118" name="直線コネクタ 117"/>
        <xdr:cNvCxnSpPr/>
      </xdr:nvCxnSpPr>
      <xdr:spPr>
        <a:xfrm flipV="1">
          <a:off x="8496300" y="6494595"/>
          <a:ext cx="7239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93477</xdr:rowOff>
    </xdr:from>
    <xdr:to>
      <xdr:col>46</xdr:col>
      <xdr:colOff>38100</xdr:colOff>
      <xdr:row>39</xdr:row>
      <xdr:rowOff>23627</xdr:rowOff>
    </xdr:to>
    <xdr:sp macro="" textlink="">
      <xdr:nvSpPr>
        <xdr:cNvPr id="119" name="楕円 118"/>
        <xdr:cNvSpPr/>
      </xdr:nvSpPr>
      <xdr:spPr>
        <a:xfrm>
          <a:off x="7670800" y="6463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131156</xdr:rowOff>
    </xdr:from>
    <xdr:to>
      <xdr:col>50</xdr:col>
      <xdr:colOff>114300</xdr:colOff>
      <xdr:row>38</xdr:row>
      <xdr:rowOff>144277</xdr:rowOff>
    </xdr:to>
    <xdr:cxnSp macro="">
      <xdr:nvCxnSpPr>
        <xdr:cNvPr id="120" name="直線コネクタ 119"/>
        <xdr:cNvCxnSpPr/>
      </xdr:nvCxnSpPr>
      <xdr:spPr>
        <a:xfrm flipV="1">
          <a:off x="7713980" y="6501476"/>
          <a:ext cx="78232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8239271" y="60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7477271" y="60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1633</xdr:rowOff>
    </xdr:from>
    <xdr:ext cx="534377" cy="259045"/>
    <xdr:sp macro="" textlink="">
      <xdr:nvSpPr>
        <xdr:cNvPr id="123" name="n_1mainValue【道路】&#10;一人当たり延長"/>
        <xdr:cNvSpPr txBox="1"/>
      </xdr:nvSpPr>
      <xdr:spPr>
        <a:xfrm>
          <a:off x="8239271" y="6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14754</xdr:rowOff>
    </xdr:from>
    <xdr:ext cx="534377" cy="259045"/>
    <xdr:sp macro="" textlink="">
      <xdr:nvSpPr>
        <xdr:cNvPr id="124" name="n_2mainValue【道路】&#10;一人当たり延長"/>
        <xdr:cNvSpPr txBox="1"/>
      </xdr:nvSpPr>
      <xdr:spPr>
        <a:xfrm>
          <a:off x="7477271" y="65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086225" y="941451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12496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020820" y="1076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3" name="楕円 162"/>
        <xdr:cNvSpPr/>
      </xdr:nvSpPr>
      <xdr:spPr>
        <a:xfrm>
          <a:off x="4036060" y="999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4" name="【橋りょう・トンネル】&#10;有形固定資産減価償却率該当値テキスト"/>
        <xdr:cNvSpPr txBox="1"/>
      </xdr:nvSpPr>
      <xdr:spPr>
        <a:xfrm>
          <a:off x="412496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65" name="楕円 164"/>
        <xdr:cNvSpPr/>
      </xdr:nvSpPr>
      <xdr:spPr>
        <a:xfrm>
          <a:off x="33121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15240</xdr:rowOff>
    </xdr:to>
    <xdr:cxnSp macro="">
      <xdr:nvCxnSpPr>
        <xdr:cNvPr id="166" name="直線コネクタ 165"/>
        <xdr:cNvCxnSpPr/>
      </xdr:nvCxnSpPr>
      <xdr:spPr>
        <a:xfrm flipV="1">
          <a:off x="3355340" y="1004316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67" name="楕円 166"/>
        <xdr:cNvSpPr/>
      </xdr:nvSpPr>
      <xdr:spPr>
        <a:xfrm>
          <a:off x="25146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49530</xdr:rowOff>
    </xdr:to>
    <xdr:cxnSp macro="">
      <xdr:nvCxnSpPr>
        <xdr:cNvPr id="168" name="直線コネクタ 167"/>
        <xdr:cNvCxnSpPr/>
      </xdr:nvCxnSpPr>
      <xdr:spPr>
        <a:xfrm flipV="1">
          <a:off x="2565400" y="1007364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xdr:cNvSpPr txBox="1"/>
      </xdr:nvSpPr>
      <xdr:spPr>
        <a:xfrm>
          <a:off x="23857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71" name="n_1mainValue【橋りょう・トンネル】&#10;有形固定資産減価償却率"/>
        <xdr:cNvSpPr txBox="1"/>
      </xdr:nvSpPr>
      <xdr:spPr>
        <a:xfrm>
          <a:off x="317056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72" name="n_2mainValue【橋りょう・トンネル】&#10;有形固定資産減価償却率"/>
        <xdr:cNvSpPr txBox="1"/>
      </xdr:nvSpPr>
      <xdr:spPr>
        <a:xfrm>
          <a:off x="23857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9219565" y="9492727"/>
          <a:ext cx="0" cy="123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9258300" y="107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9154160" y="10724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9258300" y="9271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9154160" y="9492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9258300" y="10329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9192260" y="1047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844550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7670800" y="104474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130929</xdr:rowOff>
    </xdr:from>
    <xdr:to>
      <xdr:col>55</xdr:col>
      <xdr:colOff>50800</xdr:colOff>
      <xdr:row>63</xdr:row>
      <xdr:rowOff>61079</xdr:rowOff>
    </xdr:to>
    <xdr:sp macro="" textlink="">
      <xdr:nvSpPr>
        <xdr:cNvPr id="208" name="楕円 207"/>
        <xdr:cNvSpPr/>
      </xdr:nvSpPr>
      <xdr:spPr>
        <a:xfrm>
          <a:off x="9192260" y="10524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109356</xdr:rowOff>
    </xdr:from>
    <xdr:ext cx="599010" cy="259045"/>
    <xdr:sp macro="" textlink="">
      <xdr:nvSpPr>
        <xdr:cNvPr id="209" name="【橋りょう・トンネル】&#10;一人当たり有形固定資産（償却資産）額該当値テキスト"/>
        <xdr:cNvSpPr txBox="1"/>
      </xdr:nvSpPr>
      <xdr:spPr>
        <a:xfrm>
          <a:off x="9258300" y="1050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133048</xdr:rowOff>
    </xdr:from>
    <xdr:to>
      <xdr:col>50</xdr:col>
      <xdr:colOff>165100</xdr:colOff>
      <xdr:row>63</xdr:row>
      <xdr:rowOff>63198</xdr:rowOff>
    </xdr:to>
    <xdr:sp macro="" textlink="">
      <xdr:nvSpPr>
        <xdr:cNvPr id="210" name="楕円 209"/>
        <xdr:cNvSpPr/>
      </xdr:nvSpPr>
      <xdr:spPr>
        <a:xfrm>
          <a:off x="8445500" y="10526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10279</xdr:rowOff>
    </xdr:from>
    <xdr:to>
      <xdr:col>55</xdr:col>
      <xdr:colOff>0</xdr:colOff>
      <xdr:row>63</xdr:row>
      <xdr:rowOff>12398</xdr:rowOff>
    </xdr:to>
    <xdr:cxnSp macro="">
      <xdr:nvCxnSpPr>
        <xdr:cNvPr id="211" name="直線コネクタ 210"/>
        <xdr:cNvCxnSpPr/>
      </xdr:nvCxnSpPr>
      <xdr:spPr>
        <a:xfrm flipV="1">
          <a:off x="8496300" y="10571599"/>
          <a:ext cx="7239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137957</xdr:rowOff>
    </xdr:from>
    <xdr:to>
      <xdr:col>46</xdr:col>
      <xdr:colOff>38100</xdr:colOff>
      <xdr:row>63</xdr:row>
      <xdr:rowOff>68107</xdr:rowOff>
    </xdr:to>
    <xdr:sp macro="" textlink="">
      <xdr:nvSpPr>
        <xdr:cNvPr id="212" name="楕円 211"/>
        <xdr:cNvSpPr/>
      </xdr:nvSpPr>
      <xdr:spPr>
        <a:xfrm>
          <a:off x="7670800" y="10531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12398</xdr:rowOff>
    </xdr:from>
    <xdr:to>
      <xdr:col>50</xdr:col>
      <xdr:colOff>114300</xdr:colOff>
      <xdr:row>63</xdr:row>
      <xdr:rowOff>17307</xdr:rowOff>
    </xdr:to>
    <xdr:cxnSp macro="">
      <xdr:nvCxnSpPr>
        <xdr:cNvPr id="213" name="直線コネクタ 212"/>
        <xdr:cNvCxnSpPr/>
      </xdr:nvCxnSpPr>
      <xdr:spPr>
        <a:xfrm flipV="1">
          <a:off x="7713980" y="10573718"/>
          <a:ext cx="78232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821457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7444955" y="102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54325</xdr:rowOff>
    </xdr:from>
    <xdr:ext cx="599010" cy="259045"/>
    <xdr:sp macro="" textlink="">
      <xdr:nvSpPr>
        <xdr:cNvPr id="216" name="n_1mainValue【橋りょう・トンネル】&#10;一人当たり有形固定資産（償却資産）額"/>
        <xdr:cNvSpPr txBox="1"/>
      </xdr:nvSpPr>
      <xdr:spPr>
        <a:xfrm>
          <a:off x="8214575" y="106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59234</xdr:rowOff>
    </xdr:from>
    <xdr:ext cx="599010" cy="259045"/>
    <xdr:sp macro="" textlink="">
      <xdr:nvSpPr>
        <xdr:cNvPr id="217" name="n_2mainValue【橋りょう・トンネル】&#10;一人当たり有形固定資産（償却資産）額"/>
        <xdr:cNvSpPr txBox="1"/>
      </xdr:nvSpPr>
      <xdr:spPr>
        <a:xfrm>
          <a:off x="7444955" y="106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086225"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12496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02082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124960" y="1349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036060" y="13520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312160" y="1317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514600" y="1360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86905</xdr:rowOff>
    </xdr:from>
    <xdr:to>
      <xdr:col>24</xdr:col>
      <xdr:colOff>114300</xdr:colOff>
      <xdr:row>80</xdr:row>
      <xdr:rowOff>17055</xdr:rowOff>
    </xdr:to>
    <xdr:sp macro="" textlink="">
      <xdr:nvSpPr>
        <xdr:cNvPr id="257" name="楕円 256"/>
        <xdr:cNvSpPr/>
      </xdr:nvSpPr>
      <xdr:spPr>
        <a:xfrm>
          <a:off x="403606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109782</xdr:rowOff>
    </xdr:from>
    <xdr:ext cx="405111" cy="259045"/>
    <xdr:sp macro="" textlink="">
      <xdr:nvSpPr>
        <xdr:cNvPr id="258" name="【公営住宅】&#10;有形固定資産減価償却率該当値テキスト"/>
        <xdr:cNvSpPr txBox="1"/>
      </xdr:nvSpPr>
      <xdr:spPr>
        <a:xfrm>
          <a:off x="4124960" y="1318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259" name="楕円 258"/>
        <xdr:cNvSpPr/>
      </xdr:nvSpPr>
      <xdr:spPr>
        <a:xfrm>
          <a:off x="3312160" y="13296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103414</xdr:rowOff>
    </xdr:from>
    <xdr:to>
      <xdr:col>24</xdr:col>
      <xdr:colOff>63500</xdr:colOff>
      <xdr:row>79</xdr:row>
      <xdr:rowOff>137705</xdr:rowOff>
    </xdr:to>
    <xdr:cxnSp macro="">
      <xdr:nvCxnSpPr>
        <xdr:cNvPr id="260" name="直線コネクタ 259"/>
        <xdr:cNvCxnSpPr/>
      </xdr:nvCxnSpPr>
      <xdr:spPr>
        <a:xfrm>
          <a:off x="3355340" y="1334697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72208</xdr:rowOff>
    </xdr:from>
    <xdr:to>
      <xdr:col>15</xdr:col>
      <xdr:colOff>101600</xdr:colOff>
      <xdr:row>80</xdr:row>
      <xdr:rowOff>2358</xdr:rowOff>
    </xdr:to>
    <xdr:sp macro="" textlink="">
      <xdr:nvSpPr>
        <xdr:cNvPr id="261" name="楕円 260"/>
        <xdr:cNvSpPr/>
      </xdr:nvSpPr>
      <xdr:spPr>
        <a:xfrm>
          <a:off x="2514600" y="13315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79</xdr:row>
      <xdr:rowOff>123008</xdr:rowOff>
    </xdr:to>
    <xdr:cxnSp macro="">
      <xdr:nvCxnSpPr>
        <xdr:cNvPr id="262" name="直線コネクタ 261"/>
        <xdr:cNvCxnSpPr/>
      </xdr:nvCxnSpPr>
      <xdr:spPr>
        <a:xfrm flipV="1">
          <a:off x="2565400" y="13346974"/>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17056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385704" y="1369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145341</xdr:rowOff>
    </xdr:from>
    <xdr:ext cx="405111" cy="259045"/>
    <xdr:sp macro="" textlink="">
      <xdr:nvSpPr>
        <xdr:cNvPr id="265" name="n_1mainValue【公営住宅】&#10;有形固定資産減価償却率"/>
        <xdr:cNvSpPr txBox="1"/>
      </xdr:nvSpPr>
      <xdr:spPr>
        <a:xfrm>
          <a:off x="3170564" y="133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18885</xdr:rowOff>
    </xdr:from>
    <xdr:ext cx="405111" cy="259045"/>
    <xdr:sp macro="" textlink="">
      <xdr:nvSpPr>
        <xdr:cNvPr id="266" name="n_2mainValue【公営住宅】&#10;有形固定資産減価償却率"/>
        <xdr:cNvSpPr txBox="1"/>
      </xdr:nvSpPr>
      <xdr:spPr>
        <a:xfrm>
          <a:off x="2385704" y="1309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9219565" y="13192234"/>
          <a:ext cx="0" cy="137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9258300" y="14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9154160" y="145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9258300" y="129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9154160" y="131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9258300" y="1420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9192260" y="14351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844550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7670800" y="143150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84618</xdr:rowOff>
    </xdr:from>
    <xdr:to>
      <xdr:col>55</xdr:col>
      <xdr:colOff>50800</xdr:colOff>
      <xdr:row>87</xdr:row>
      <xdr:rowOff>14768</xdr:rowOff>
    </xdr:to>
    <xdr:sp macro="" textlink="">
      <xdr:nvSpPr>
        <xdr:cNvPr id="306" name="楕円 305"/>
        <xdr:cNvSpPr/>
      </xdr:nvSpPr>
      <xdr:spPr>
        <a:xfrm>
          <a:off x="9192260" y="14501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170995</xdr:rowOff>
    </xdr:from>
    <xdr:ext cx="469744" cy="259045"/>
    <xdr:sp macro="" textlink="">
      <xdr:nvSpPr>
        <xdr:cNvPr id="307" name="【公営住宅】&#10;一人当たり面積該当値テキスト"/>
        <xdr:cNvSpPr txBox="1"/>
      </xdr:nvSpPr>
      <xdr:spPr>
        <a:xfrm>
          <a:off x="9258300" y="144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79229</xdr:rowOff>
    </xdr:from>
    <xdr:to>
      <xdr:col>50</xdr:col>
      <xdr:colOff>165100</xdr:colOff>
      <xdr:row>87</xdr:row>
      <xdr:rowOff>9379</xdr:rowOff>
    </xdr:to>
    <xdr:sp macro="" textlink="">
      <xdr:nvSpPr>
        <xdr:cNvPr id="308" name="楕円 307"/>
        <xdr:cNvSpPr/>
      </xdr:nvSpPr>
      <xdr:spPr>
        <a:xfrm>
          <a:off x="8445500" y="1449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130029</xdr:rowOff>
    </xdr:from>
    <xdr:to>
      <xdr:col>55</xdr:col>
      <xdr:colOff>0</xdr:colOff>
      <xdr:row>86</xdr:row>
      <xdr:rowOff>135418</xdr:rowOff>
    </xdr:to>
    <xdr:cxnSp macro="">
      <xdr:nvCxnSpPr>
        <xdr:cNvPr id="309" name="直線コネクタ 308"/>
        <xdr:cNvCxnSpPr/>
      </xdr:nvCxnSpPr>
      <xdr:spPr>
        <a:xfrm>
          <a:off x="8496300" y="14547069"/>
          <a:ext cx="7239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80536</xdr:rowOff>
    </xdr:from>
    <xdr:to>
      <xdr:col>46</xdr:col>
      <xdr:colOff>38100</xdr:colOff>
      <xdr:row>87</xdr:row>
      <xdr:rowOff>10686</xdr:rowOff>
    </xdr:to>
    <xdr:sp macro="" textlink="">
      <xdr:nvSpPr>
        <xdr:cNvPr id="310" name="楕円 309"/>
        <xdr:cNvSpPr/>
      </xdr:nvSpPr>
      <xdr:spPr>
        <a:xfrm>
          <a:off x="7670800" y="14497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130029</xdr:rowOff>
    </xdr:from>
    <xdr:to>
      <xdr:col>50</xdr:col>
      <xdr:colOff>114300</xdr:colOff>
      <xdr:row>86</xdr:row>
      <xdr:rowOff>131336</xdr:rowOff>
    </xdr:to>
    <xdr:cxnSp macro="">
      <xdr:nvCxnSpPr>
        <xdr:cNvPr id="311" name="直線コネクタ 310"/>
        <xdr:cNvCxnSpPr/>
      </xdr:nvCxnSpPr>
      <xdr:spPr>
        <a:xfrm flipV="1">
          <a:off x="7713980" y="14547069"/>
          <a:ext cx="78232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8271587" y="1409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7509587" y="140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506</xdr:rowOff>
    </xdr:from>
    <xdr:ext cx="469744" cy="259045"/>
    <xdr:sp macro="" textlink="">
      <xdr:nvSpPr>
        <xdr:cNvPr id="314" name="n_1mainValue【公営住宅】&#10;一人当たり面積"/>
        <xdr:cNvSpPr txBox="1"/>
      </xdr:nvSpPr>
      <xdr:spPr>
        <a:xfrm>
          <a:off x="8271587" y="1458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1813</xdr:rowOff>
    </xdr:from>
    <xdr:ext cx="469744" cy="259045"/>
    <xdr:sp macro="" textlink="">
      <xdr:nvSpPr>
        <xdr:cNvPr id="315" name="n_2mainValue【公営住宅】&#10;一人当たり面積"/>
        <xdr:cNvSpPr txBox="1"/>
      </xdr:nvSpPr>
      <xdr:spPr>
        <a:xfrm>
          <a:off x="7509587" y="145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4375764" y="5534842"/>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44145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4287500" y="694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44145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4325600" y="636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35788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115207</xdr:rowOff>
    </xdr:from>
    <xdr:to>
      <xdr:col>85</xdr:col>
      <xdr:colOff>177800</xdr:colOff>
      <xdr:row>36</xdr:row>
      <xdr:rowOff>45357</xdr:rowOff>
    </xdr:to>
    <xdr:sp macro="" textlink="">
      <xdr:nvSpPr>
        <xdr:cNvPr id="371" name="楕円 370"/>
        <xdr:cNvSpPr/>
      </xdr:nvSpPr>
      <xdr:spPr>
        <a:xfrm>
          <a:off x="14325600" y="59826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138084</xdr:rowOff>
    </xdr:from>
    <xdr:ext cx="405111" cy="259045"/>
    <xdr:sp macro="" textlink="">
      <xdr:nvSpPr>
        <xdr:cNvPr id="372" name="【認定こども園・幼稚園・保育所】&#10;有形固定資産減価償却率該当値テキスト"/>
        <xdr:cNvSpPr txBox="1"/>
      </xdr:nvSpPr>
      <xdr:spPr>
        <a:xfrm>
          <a:off x="14414500" y="583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373" name="楕円 372"/>
        <xdr:cNvSpPr/>
      </xdr:nvSpPr>
      <xdr:spPr>
        <a:xfrm>
          <a:off x="13578840" y="6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166007</xdr:rowOff>
    </xdr:from>
    <xdr:to>
      <xdr:col>85</xdr:col>
      <xdr:colOff>127000</xdr:colOff>
      <xdr:row>36</xdr:row>
      <xdr:rowOff>69669</xdr:rowOff>
    </xdr:to>
    <xdr:cxnSp macro="">
      <xdr:nvCxnSpPr>
        <xdr:cNvPr id="374" name="直線コネクタ 373"/>
        <xdr:cNvCxnSpPr/>
      </xdr:nvCxnSpPr>
      <xdr:spPr>
        <a:xfrm flipV="1">
          <a:off x="13629640" y="6033407"/>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5" name="楕円 374"/>
        <xdr:cNvSpPr/>
      </xdr:nvSpPr>
      <xdr:spPr>
        <a:xfrm>
          <a:off x="1280414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144780</xdr:rowOff>
    </xdr:to>
    <xdr:cxnSp macro="">
      <xdr:nvCxnSpPr>
        <xdr:cNvPr id="376" name="直線コネクタ 375"/>
        <xdr:cNvCxnSpPr/>
      </xdr:nvCxnSpPr>
      <xdr:spPr>
        <a:xfrm flipV="1">
          <a:off x="12854940" y="610470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343724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26752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136996</xdr:rowOff>
    </xdr:from>
    <xdr:ext cx="405111" cy="259045"/>
    <xdr:sp macro="" textlink="">
      <xdr:nvSpPr>
        <xdr:cNvPr id="379" name="n_1mainValue【認定こども園・幼稚園・保育所】&#10;有形固定資産減価償却率"/>
        <xdr:cNvSpPr txBox="1"/>
      </xdr:nvSpPr>
      <xdr:spPr>
        <a:xfrm>
          <a:off x="134372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80" name="n_2mainValue【認定こども園・幼稚園・保育所】&#10;有形固定資産減価償却率"/>
        <xdr:cNvSpPr txBox="1"/>
      </xdr:nvSpPr>
      <xdr:spPr>
        <a:xfrm>
          <a:off x="126752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19509104" y="5661116"/>
          <a:ext cx="0" cy="1390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19547840"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19443700" y="7051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19547840" y="5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19443700" y="566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1954784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1945894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18735040" y="6680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1793748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20" name="楕円 419"/>
        <xdr:cNvSpPr/>
      </xdr:nvSpPr>
      <xdr:spPr>
        <a:xfrm>
          <a:off x="194589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421" name="【認定こども園・幼稚園・保育所】&#10;一人当たり面積該当値テキスト"/>
        <xdr:cNvSpPr txBox="1"/>
      </xdr:nvSpPr>
      <xdr:spPr>
        <a:xfrm>
          <a:off x="19547840"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422" name="楕円 421"/>
        <xdr:cNvSpPr/>
      </xdr:nvSpPr>
      <xdr:spPr>
        <a:xfrm>
          <a:off x="1873504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423" name="直線コネクタ 422"/>
        <xdr:cNvCxnSpPr/>
      </xdr:nvCxnSpPr>
      <xdr:spPr>
        <a:xfrm flipV="1">
          <a:off x="18778220" y="688249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140788</xdr:rowOff>
    </xdr:from>
    <xdr:to>
      <xdr:col>107</xdr:col>
      <xdr:colOff>101600</xdr:colOff>
      <xdr:row>41</xdr:row>
      <xdr:rowOff>70938</xdr:rowOff>
    </xdr:to>
    <xdr:sp macro="" textlink="">
      <xdr:nvSpPr>
        <xdr:cNvPr id="424" name="楕円 423"/>
        <xdr:cNvSpPr/>
      </xdr:nvSpPr>
      <xdr:spPr>
        <a:xfrm>
          <a:off x="17937480" y="6846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20138</xdr:rowOff>
    </xdr:to>
    <xdr:cxnSp macro="">
      <xdr:nvCxnSpPr>
        <xdr:cNvPr id="425" name="直線コネクタ 424"/>
        <xdr:cNvCxnSpPr/>
      </xdr:nvCxnSpPr>
      <xdr:spPr>
        <a:xfrm flipV="1">
          <a:off x="17988280" y="6885759"/>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185611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17776267" y="65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428" name="n_1mainValue【認定こども園・幼稚園・保育所】&#10;一人当たり面積"/>
        <xdr:cNvSpPr txBox="1"/>
      </xdr:nvSpPr>
      <xdr:spPr>
        <a:xfrm>
          <a:off x="18561127" y="692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62065</xdr:rowOff>
    </xdr:from>
    <xdr:ext cx="469744" cy="259045"/>
    <xdr:sp macro="" textlink="">
      <xdr:nvSpPr>
        <xdr:cNvPr id="429" name="n_2mainValue【認定こども園・幼稚園・保育所】&#10;一人当たり面積"/>
        <xdr:cNvSpPr txBox="1"/>
      </xdr:nvSpPr>
      <xdr:spPr>
        <a:xfrm>
          <a:off x="1777626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4375764" y="9413966"/>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4414500" y="1066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4287500" y="10659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441450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428750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4414500" y="9926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4325600" y="99477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2804140" y="99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469" name="楕円 468"/>
        <xdr:cNvSpPr/>
      </xdr:nvSpPr>
      <xdr:spPr>
        <a:xfrm>
          <a:off x="14325600" y="98192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470" name="【学校施設】&#10;有形固定資産減価償却率該当値テキスト"/>
        <xdr:cNvSpPr txBox="1"/>
      </xdr:nvSpPr>
      <xdr:spPr>
        <a:xfrm>
          <a:off x="144145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71" name="楕円 470"/>
        <xdr:cNvSpPr/>
      </xdr:nvSpPr>
      <xdr:spPr>
        <a:xfrm>
          <a:off x="135788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11430</xdr:rowOff>
    </xdr:to>
    <xdr:cxnSp macro="">
      <xdr:nvCxnSpPr>
        <xdr:cNvPr id="472" name="直線コネクタ 471"/>
        <xdr:cNvCxnSpPr/>
      </xdr:nvCxnSpPr>
      <xdr:spPr>
        <a:xfrm flipV="1">
          <a:off x="13629640" y="9870077"/>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73" name="楕円 472"/>
        <xdr:cNvSpPr/>
      </xdr:nvSpPr>
      <xdr:spPr>
        <a:xfrm>
          <a:off x="1280414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44087</xdr:rowOff>
    </xdr:to>
    <xdr:cxnSp macro="">
      <xdr:nvCxnSpPr>
        <xdr:cNvPr id="474" name="直線コネクタ 473"/>
        <xdr:cNvCxnSpPr/>
      </xdr:nvCxnSpPr>
      <xdr:spPr>
        <a:xfrm flipV="1">
          <a:off x="12854940" y="990219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2675244" y="1003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77" name="n_1mainValue【学校施設】&#10;有形固定資産減価償却率"/>
        <xdr:cNvSpPr txBox="1"/>
      </xdr:nvSpPr>
      <xdr:spPr>
        <a:xfrm>
          <a:off x="1343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78" name="n_2mainValue【学校施設】&#10;有形固定資産減価償却率"/>
        <xdr:cNvSpPr txBox="1"/>
      </xdr:nvSpPr>
      <xdr:spPr>
        <a:xfrm>
          <a:off x="12675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19509104" y="9296128"/>
          <a:ext cx="0" cy="149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19547840" y="107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19443700" y="10786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19547840" y="90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19443700" y="929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19547840" y="1031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19458940" y="104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18735040" y="1041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17937480" y="1041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101382</xdr:rowOff>
    </xdr:from>
    <xdr:to>
      <xdr:col>116</xdr:col>
      <xdr:colOff>114300</xdr:colOff>
      <xdr:row>63</xdr:row>
      <xdr:rowOff>31532</xdr:rowOff>
    </xdr:to>
    <xdr:sp macro="" textlink="">
      <xdr:nvSpPr>
        <xdr:cNvPr id="518" name="楕円 517"/>
        <xdr:cNvSpPr/>
      </xdr:nvSpPr>
      <xdr:spPr>
        <a:xfrm>
          <a:off x="19458940" y="10495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79809</xdr:rowOff>
    </xdr:from>
    <xdr:ext cx="469744" cy="259045"/>
    <xdr:sp macro="" textlink="">
      <xdr:nvSpPr>
        <xdr:cNvPr id="519" name="【学校施設】&#10;一人当たり面積該当値テキスト"/>
        <xdr:cNvSpPr txBox="1"/>
      </xdr:nvSpPr>
      <xdr:spPr>
        <a:xfrm>
          <a:off x="19547840" y="104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105464</xdr:rowOff>
    </xdr:from>
    <xdr:to>
      <xdr:col>112</xdr:col>
      <xdr:colOff>38100</xdr:colOff>
      <xdr:row>63</xdr:row>
      <xdr:rowOff>35614</xdr:rowOff>
    </xdr:to>
    <xdr:sp macro="" textlink="">
      <xdr:nvSpPr>
        <xdr:cNvPr id="520" name="楕円 519"/>
        <xdr:cNvSpPr/>
      </xdr:nvSpPr>
      <xdr:spPr>
        <a:xfrm>
          <a:off x="18735040" y="10499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152182</xdr:rowOff>
    </xdr:from>
    <xdr:to>
      <xdr:col>116</xdr:col>
      <xdr:colOff>63500</xdr:colOff>
      <xdr:row>62</xdr:row>
      <xdr:rowOff>156264</xdr:rowOff>
    </xdr:to>
    <xdr:cxnSp macro="">
      <xdr:nvCxnSpPr>
        <xdr:cNvPr id="521" name="直線コネクタ 520"/>
        <xdr:cNvCxnSpPr/>
      </xdr:nvCxnSpPr>
      <xdr:spPr>
        <a:xfrm flipV="1">
          <a:off x="18778220" y="10545862"/>
          <a:ext cx="73152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112649</xdr:rowOff>
    </xdr:from>
    <xdr:to>
      <xdr:col>107</xdr:col>
      <xdr:colOff>101600</xdr:colOff>
      <xdr:row>63</xdr:row>
      <xdr:rowOff>42799</xdr:rowOff>
    </xdr:to>
    <xdr:sp macro="" textlink="">
      <xdr:nvSpPr>
        <xdr:cNvPr id="522" name="楕円 521"/>
        <xdr:cNvSpPr/>
      </xdr:nvSpPr>
      <xdr:spPr>
        <a:xfrm>
          <a:off x="17937480" y="10506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156264</xdr:rowOff>
    </xdr:from>
    <xdr:to>
      <xdr:col>111</xdr:col>
      <xdr:colOff>177800</xdr:colOff>
      <xdr:row>62</xdr:row>
      <xdr:rowOff>163449</xdr:rowOff>
    </xdr:to>
    <xdr:cxnSp macro="">
      <xdr:nvCxnSpPr>
        <xdr:cNvPr id="523" name="直線コネクタ 522"/>
        <xdr:cNvCxnSpPr/>
      </xdr:nvCxnSpPr>
      <xdr:spPr>
        <a:xfrm flipV="1">
          <a:off x="17988280" y="10549944"/>
          <a:ext cx="78994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18561127" y="10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1777626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26741</xdr:rowOff>
    </xdr:from>
    <xdr:ext cx="469744" cy="259045"/>
    <xdr:sp macro="" textlink="">
      <xdr:nvSpPr>
        <xdr:cNvPr id="526" name="n_1mainValue【学校施設】&#10;一人当たり面積"/>
        <xdr:cNvSpPr txBox="1"/>
      </xdr:nvSpPr>
      <xdr:spPr>
        <a:xfrm>
          <a:off x="18561127" y="1058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33926</xdr:rowOff>
    </xdr:from>
    <xdr:ext cx="469744" cy="259045"/>
    <xdr:sp macro="" textlink="">
      <xdr:nvSpPr>
        <xdr:cNvPr id="527" name="n_2mainValue【学校施設】&#10;一人当たり面積"/>
        <xdr:cNvSpPr txBox="1"/>
      </xdr:nvSpPr>
      <xdr:spPr>
        <a:xfrm>
          <a:off x="1777626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4375764" y="1671338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4414500" y="181769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4287500" y="181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74" name="【公民館】&#10;有形固定資産減価償却率平均値テキスト"/>
        <xdr:cNvSpPr txBox="1"/>
      </xdr:nvSpPr>
      <xdr:spPr>
        <a:xfrm>
          <a:off x="14414500" y="17089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4325600" y="172340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35788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28041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583" name="楕円 582"/>
        <xdr:cNvSpPr/>
      </xdr:nvSpPr>
      <xdr:spPr>
        <a:xfrm>
          <a:off x="14325600" y="176243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584" name="【公民館】&#10;有形固定資産減価償却率該当値テキスト"/>
        <xdr:cNvSpPr txBox="1"/>
      </xdr:nvSpPr>
      <xdr:spPr>
        <a:xfrm>
          <a:off x="14414500"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85" name="楕円 584"/>
        <xdr:cNvSpPr/>
      </xdr:nvSpPr>
      <xdr:spPr>
        <a:xfrm>
          <a:off x="13578840"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139881</xdr:rowOff>
    </xdr:to>
    <xdr:cxnSp macro="">
      <xdr:nvCxnSpPr>
        <xdr:cNvPr id="586" name="直線コネクタ 585"/>
        <xdr:cNvCxnSpPr/>
      </xdr:nvCxnSpPr>
      <xdr:spPr>
        <a:xfrm flipV="1">
          <a:off x="13629640" y="17675134"/>
          <a:ext cx="74676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587" name="楕円 586"/>
        <xdr:cNvSpPr/>
      </xdr:nvSpPr>
      <xdr:spPr>
        <a:xfrm>
          <a:off x="1280414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35379</xdr:rowOff>
    </xdr:to>
    <xdr:cxnSp macro="">
      <xdr:nvCxnSpPr>
        <xdr:cNvPr id="588" name="直線コネクタ 587"/>
        <xdr:cNvCxnSpPr/>
      </xdr:nvCxnSpPr>
      <xdr:spPr>
        <a:xfrm flipV="1">
          <a:off x="12854940" y="17742081"/>
          <a:ext cx="7747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89" name="n_1aveValue【公民館】&#10;有形固定資産減価償却率"/>
        <xdr:cNvSpPr txBox="1"/>
      </xdr:nvSpPr>
      <xdr:spPr>
        <a:xfrm>
          <a:off x="13437244" y="170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0" name="n_2aveValue【公民館】&#10;有形固定資産減価償却率"/>
        <xdr:cNvSpPr txBox="1"/>
      </xdr:nvSpPr>
      <xdr:spPr>
        <a:xfrm>
          <a:off x="12675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591" name="n_1mainValue【公民館】&#10;有形固定資産減価償却率"/>
        <xdr:cNvSpPr txBox="1"/>
      </xdr:nvSpPr>
      <xdr:spPr>
        <a:xfrm>
          <a:off x="13437244"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592" name="n_2mainValue【公民館】&#10;有形固定資産減価償却率"/>
        <xdr:cNvSpPr txBox="1"/>
      </xdr:nvSpPr>
      <xdr:spPr>
        <a:xfrm>
          <a:off x="1267524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19509104" y="16657865"/>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19547840" y="1765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19458940" y="178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18735040" y="17755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17937480" y="17875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3629</xdr:rowOff>
    </xdr:from>
    <xdr:to>
      <xdr:col>116</xdr:col>
      <xdr:colOff>114300</xdr:colOff>
      <xdr:row>108</xdr:row>
      <xdr:rowOff>105229</xdr:rowOff>
    </xdr:to>
    <xdr:sp macro="" textlink="">
      <xdr:nvSpPr>
        <xdr:cNvPr id="632" name="楕円 631"/>
        <xdr:cNvSpPr/>
      </xdr:nvSpPr>
      <xdr:spPr>
        <a:xfrm>
          <a:off x="19458940" y="181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90006</xdr:rowOff>
    </xdr:from>
    <xdr:ext cx="469744" cy="259045"/>
    <xdr:sp macro="" textlink="">
      <xdr:nvSpPr>
        <xdr:cNvPr id="633" name="【公民館】&#10;一人当たり面積該当値テキスト"/>
        <xdr:cNvSpPr txBox="1"/>
      </xdr:nvSpPr>
      <xdr:spPr>
        <a:xfrm>
          <a:off x="19547840" y="1802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34" name="楕円 633"/>
        <xdr:cNvSpPr/>
      </xdr:nvSpPr>
      <xdr:spPr>
        <a:xfrm>
          <a:off x="18735040" y="181109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54429</xdr:rowOff>
    </xdr:from>
    <xdr:to>
      <xdr:col>116</xdr:col>
      <xdr:colOff>63500</xdr:colOff>
      <xdr:row>108</xdr:row>
      <xdr:rowOff>56606</xdr:rowOff>
    </xdr:to>
    <xdr:cxnSp macro="">
      <xdr:nvCxnSpPr>
        <xdr:cNvPr id="635" name="直線コネクタ 634"/>
        <xdr:cNvCxnSpPr/>
      </xdr:nvCxnSpPr>
      <xdr:spPr>
        <a:xfrm flipV="1">
          <a:off x="18778220" y="18159549"/>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636" name="楕円 635"/>
        <xdr:cNvSpPr/>
      </xdr:nvSpPr>
      <xdr:spPr>
        <a:xfrm>
          <a:off x="17937480" y="181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60961</xdr:rowOff>
    </xdr:to>
    <xdr:cxnSp macro="">
      <xdr:nvCxnSpPr>
        <xdr:cNvPr id="637" name="直線コネクタ 636"/>
        <xdr:cNvCxnSpPr/>
      </xdr:nvCxnSpPr>
      <xdr:spPr>
        <a:xfrm flipV="1">
          <a:off x="17988280" y="18161726"/>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18561127" y="1753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17776267" y="176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40" name="n_1mainValue【公民館】&#10;一人当たり面積"/>
        <xdr:cNvSpPr txBox="1"/>
      </xdr:nvSpPr>
      <xdr:spPr>
        <a:xfrm>
          <a:off x="185611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641" name="n_2mainValue【公民館】&#10;一人当たり面積"/>
        <xdr:cNvSpPr txBox="1"/>
      </xdr:nvSpPr>
      <xdr:spPr>
        <a:xfrm>
          <a:off x="17776267"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類似団体と比較して特に有形固定資産減価償却率が高くなっている主な施設は、橋りょう、保育所、学校施設、公営住宅であり、低くなっている施設は道路、公民館である。</a:t>
          </a:r>
        </a:p>
        <a:p>
          <a:r>
            <a:rPr kumimoji="1" lang="ja-JP" altLang="en-US" sz="1200">
              <a:latin typeface="ＭＳ Ｐゴシック" panose="020B0600070205080204" pitchFamily="50" charset="-128"/>
              <a:ea typeface="ＭＳ Ｐゴシック" panose="020B0600070205080204" pitchFamily="50" charset="-128"/>
            </a:rPr>
            <a:t>保育所（にしはら保育園）においては、平成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年建築であり、施設等の定期点検を行うとともに、不具合等の早期発見や補修などをおこない施設の長寿命化に努める。</a:t>
          </a:r>
        </a:p>
        <a:p>
          <a:r>
            <a:rPr kumimoji="1" lang="ja-JP" altLang="en-US" sz="1200">
              <a:latin typeface="ＭＳ Ｐゴシック" panose="020B0600070205080204" pitchFamily="50" charset="-128"/>
              <a:ea typeface="ＭＳ Ｐゴシック" panose="020B0600070205080204" pitchFamily="50" charset="-128"/>
            </a:rPr>
            <a:t>学校施設（小中学校）においては、昭和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年代と平成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年前後にかけて建設されたものが多く、耐用年数が残り少なく老朽化が進んでいる建物も複数ある。平成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年熊本地震被害による災害復旧も行っており、今後長寿命化や建物改修及び更新の時期について検討し、施設の計画的な改善・維持補修に努める。</a:t>
          </a:r>
        </a:p>
        <a:p>
          <a:r>
            <a:rPr kumimoji="1" lang="ja-JP" altLang="en-US" sz="1200">
              <a:latin typeface="ＭＳ Ｐゴシック" panose="020B0600070205080204" pitchFamily="50" charset="-128"/>
              <a:ea typeface="ＭＳ Ｐゴシック" panose="020B0600070205080204" pitchFamily="50" charset="-128"/>
            </a:rPr>
            <a:t>公営住宅（河原団地）においては、ほとんどが昭和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耐用年数を経過している状況であり、翌年度には被災解体分２棟の再建見込み。公営住宅は個別に「公営住宅等長寿命化計画」を策定しており、今後も同計画に沿って、適切な施設管理に努める。</a:t>
          </a:r>
        </a:p>
        <a:p>
          <a:r>
            <a:rPr kumimoji="1" lang="ja-JP" altLang="en-US" sz="1200">
              <a:latin typeface="ＭＳ Ｐゴシック" panose="020B0600070205080204" pitchFamily="50" charset="-128"/>
              <a:ea typeface="ＭＳ Ｐゴシック" panose="020B0600070205080204" pitchFamily="50" charset="-128"/>
            </a:rPr>
            <a:t>道路においては、平成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多数な箇所行っているが、今後も予防保全を前提として、定期点検等に基づくメンテナンスサイクルを構築し、長寿命化による安全性の確保及び効率的な維持管理を図っていく。</a:t>
          </a:r>
        </a:p>
        <a:p>
          <a:r>
            <a:rPr kumimoji="1" lang="ja-JP" altLang="en-US" sz="1200">
              <a:latin typeface="ＭＳ Ｐゴシック" panose="020B0600070205080204" pitchFamily="50" charset="-128"/>
              <a:ea typeface="ＭＳ Ｐゴシック" panose="020B0600070205080204" pitchFamily="50" charset="-128"/>
            </a:rPr>
            <a:t>公民館（うち生涯学習センター）においては、平成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年建築であり有形固定資産減価償却率はかなり低くなっている。今後も施設の安全性を確保するため適正な維持管理に努める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086225" y="931545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12496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02082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124960" y="967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036060"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312160" y="9836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17056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514600" y="987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38570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88" name="楕円 87"/>
        <xdr:cNvSpPr/>
      </xdr:nvSpPr>
      <xdr:spPr>
        <a:xfrm>
          <a:off x="403606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89" name="【体育館・プール】&#10;有形固定資産減価償却率該当値テキスト"/>
        <xdr:cNvSpPr txBox="1"/>
      </xdr:nvSpPr>
      <xdr:spPr>
        <a:xfrm>
          <a:off x="4124960"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312160" y="1006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91" name="直線コネクタ 90"/>
        <xdr:cNvCxnSpPr/>
      </xdr:nvCxnSpPr>
      <xdr:spPr>
        <a:xfrm flipV="1">
          <a:off x="3355340" y="1006983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92" name="楕円 91"/>
        <xdr:cNvSpPr/>
      </xdr:nvSpPr>
      <xdr:spPr>
        <a:xfrm>
          <a:off x="25146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95250</xdr:rowOff>
    </xdr:to>
    <xdr:cxnSp macro="">
      <xdr:nvCxnSpPr>
        <xdr:cNvPr id="93" name="直線コネクタ 92"/>
        <xdr:cNvCxnSpPr/>
      </xdr:nvCxnSpPr>
      <xdr:spPr>
        <a:xfrm flipV="1">
          <a:off x="2565400" y="101117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4" name="n_1mainValue【体育館・プール】&#10;有形固定資産減価償却率"/>
        <xdr:cNvSpPr txBox="1"/>
      </xdr:nvSpPr>
      <xdr:spPr>
        <a:xfrm>
          <a:off x="317056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95" name="n_2mainValue【体育館・プール】&#10;有形固定資産減価償却率"/>
        <xdr:cNvSpPr txBox="1"/>
      </xdr:nvSpPr>
      <xdr:spPr>
        <a:xfrm>
          <a:off x="23857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9219565" y="9467850"/>
          <a:ext cx="0" cy="12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9258300" y="107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9154160" y="10699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9258300" y="92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915416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9258300" y="1030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9192260" y="10449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8445500" y="10372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8271587"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7670800" y="10453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7509587" y="102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64871</xdr:rowOff>
    </xdr:from>
    <xdr:to>
      <xdr:col>55</xdr:col>
      <xdr:colOff>50800</xdr:colOff>
      <xdr:row>63</xdr:row>
      <xdr:rowOff>166471</xdr:rowOff>
    </xdr:to>
    <xdr:sp macro="" textlink="">
      <xdr:nvSpPr>
        <xdr:cNvPr id="133" name="楕円 132"/>
        <xdr:cNvSpPr/>
      </xdr:nvSpPr>
      <xdr:spPr>
        <a:xfrm>
          <a:off x="9192260" y="10626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151248</xdr:rowOff>
    </xdr:from>
    <xdr:ext cx="469744" cy="259045"/>
    <xdr:sp macro="" textlink="">
      <xdr:nvSpPr>
        <xdr:cNvPr id="134" name="【体育館・プール】&#10;一人当たり面積該当値テキスト"/>
        <xdr:cNvSpPr txBox="1"/>
      </xdr:nvSpPr>
      <xdr:spPr>
        <a:xfrm>
          <a:off x="9258300" y="105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65329</xdr:rowOff>
    </xdr:from>
    <xdr:to>
      <xdr:col>50</xdr:col>
      <xdr:colOff>165100</xdr:colOff>
      <xdr:row>63</xdr:row>
      <xdr:rowOff>166929</xdr:rowOff>
    </xdr:to>
    <xdr:sp macro="" textlink="">
      <xdr:nvSpPr>
        <xdr:cNvPr id="135" name="楕円 134"/>
        <xdr:cNvSpPr/>
      </xdr:nvSpPr>
      <xdr:spPr>
        <a:xfrm>
          <a:off x="8445500" y="106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115671</xdr:rowOff>
    </xdr:from>
    <xdr:to>
      <xdr:col>55</xdr:col>
      <xdr:colOff>0</xdr:colOff>
      <xdr:row>63</xdr:row>
      <xdr:rowOff>116129</xdr:rowOff>
    </xdr:to>
    <xdr:cxnSp macro="">
      <xdr:nvCxnSpPr>
        <xdr:cNvPr id="136" name="直線コネクタ 135"/>
        <xdr:cNvCxnSpPr/>
      </xdr:nvCxnSpPr>
      <xdr:spPr>
        <a:xfrm flipV="1">
          <a:off x="8496300" y="10676991"/>
          <a:ext cx="7239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67158</xdr:rowOff>
    </xdr:from>
    <xdr:to>
      <xdr:col>46</xdr:col>
      <xdr:colOff>38100</xdr:colOff>
      <xdr:row>63</xdr:row>
      <xdr:rowOff>168758</xdr:rowOff>
    </xdr:to>
    <xdr:sp macro="" textlink="">
      <xdr:nvSpPr>
        <xdr:cNvPr id="137" name="楕円 136"/>
        <xdr:cNvSpPr/>
      </xdr:nvSpPr>
      <xdr:spPr>
        <a:xfrm>
          <a:off x="7670800" y="10628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116129</xdr:rowOff>
    </xdr:from>
    <xdr:to>
      <xdr:col>50</xdr:col>
      <xdr:colOff>114300</xdr:colOff>
      <xdr:row>63</xdr:row>
      <xdr:rowOff>117958</xdr:rowOff>
    </xdr:to>
    <xdr:cxnSp macro="">
      <xdr:nvCxnSpPr>
        <xdr:cNvPr id="138" name="直線コネクタ 137"/>
        <xdr:cNvCxnSpPr/>
      </xdr:nvCxnSpPr>
      <xdr:spPr>
        <a:xfrm flipV="1">
          <a:off x="7713980" y="10677449"/>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158056</xdr:rowOff>
    </xdr:from>
    <xdr:ext cx="469744" cy="259045"/>
    <xdr:sp macro="" textlink="">
      <xdr:nvSpPr>
        <xdr:cNvPr id="139" name="n_1mainValue【体育館・プール】&#10;一人当たり面積"/>
        <xdr:cNvSpPr txBox="1"/>
      </xdr:nvSpPr>
      <xdr:spPr>
        <a:xfrm>
          <a:off x="8271587"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159885</xdr:rowOff>
    </xdr:from>
    <xdr:ext cx="469744" cy="259045"/>
    <xdr:sp macro="" textlink="">
      <xdr:nvSpPr>
        <xdr:cNvPr id="140" name="n_2mainValue【体育館・プール】&#10;一人当たり面積"/>
        <xdr:cNvSpPr txBox="1"/>
      </xdr:nvSpPr>
      <xdr:spPr>
        <a:xfrm>
          <a:off x="7509587" y="107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086225" y="13010388"/>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124960" y="1416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020820" y="14161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124960" y="1278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020820" y="1301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68" name="【福祉施設】&#10;有形固定資産減価償却率平均値テキスト"/>
        <xdr:cNvSpPr txBox="1"/>
      </xdr:nvSpPr>
      <xdr:spPr>
        <a:xfrm>
          <a:off x="4124960" y="13553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036060" y="13698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312160" y="13685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71" name="n_1aveValue【福祉施設】&#10;有形固定資産減価償却率"/>
        <xdr:cNvSpPr txBox="1"/>
      </xdr:nvSpPr>
      <xdr:spPr>
        <a:xfrm>
          <a:off x="3170564" y="134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514600" y="137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73" name="n_2aveValue【福祉施設】&#10;有形固定資産減価償却率"/>
        <xdr:cNvSpPr txBox="1"/>
      </xdr:nvSpPr>
      <xdr:spPr>
        <a:xfrm>
          <a:off x="2385704" y="1356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131318</xdr:rowOff>
    </xdr:from>
    <xdr:to>
      <xdr:col>24</xdr:col>
      <xdr:colOff>114300</xdr:colOff>
      <xdr:row>82</xdr:row>
      <xdr:rowOff>61468</xdr:rowOff>
    </xdr:to>
    <xdr:sp macro="" textlink="">
      <xdr:nvSpPr>
        <xdr:cNvPr id="179" name="楕円 178"/>
        <xdr:cNvSpPr/>
      </xdr:nvSpPr>
      <xdr:spPr>
        <a:xfrm>
          <a:off x="4036060" y="13710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109745</xdr:rowOff>
    </xdr:from>
    <xdr:ext cx="405111" cy="259045"/>
    <xdr:sp macro="" textlink="">
      <xdr:nvSpPr>
        <xdr:cNvPr id="180" name="【福祉施設】&#10;有形固定資産減価償却率該当値テキスト"/>
        <xdr:cNvSpPr txBox="1"/>
      </xdr:nvSpPr>
      <xdr:spPr>
        <a:xfrm>
          <a:off x="4124960"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51308</xdr:rowOff>
    </xdr:from>
    <xdr:to>
      <xdr:col>20</xdr:col>
      <xdr:colOff>38100</xdr:colOff>
      <xdr:row>82</xdr:row>
      <xdr:rowOff>152908</xdr:rowOff>
    </xdr:to>
    <xdr:sp macro="" textlink="">
      <xdr:nvSpPr>
        <xdr:cNvPr id="181" name="楕円 180"/>
        <xdr:cNvSpPr/>
      </xdr:nvSpPr>
      <xdr:spPr>
        <a:xfrm>
          <a:off x="3312160" y="13797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xdr:rowOff>
    </xdr:from>
    <xdr:to>
      <xdr:col>24</xdr:col>
      <xdr:colOff>63500</xdr:colOff>
      <xdr:row>82</xdr:row>
      <xdr:rowOff>102108</xdr:rowOff>
    </xdr:to>
    <xdr:cxnSp macro="">
      <xdr:nvCxnSpPr>
        <xdr:cNvPr id="182" name="直線コネクタ 181"/>
        <xdr:cNvCxnSpPr/>
      </xdr:nvCxnSpPr>
      <xdr:spPr>
        <a:xfrm flipV="1">
          <a:off x="3355340" y="13757148"/>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110744</xdr:rowOff>
    </xdr:from>
    <xdr:to>
      <xdr:col>15</xdr:col>
      <xdr:colOff>101600</xdr:colOff>
      <xdr:row>83</xdr:row>
      <xdr:rowOff>40894</xdr:rowOff>
    </xdr:to>
    <xdr:sp macro="" textlink="">
      <xdr:nvSpPr>
        <xdr:cNvPr id="183" name="楕円 182"/>
        <xdr:cNvSpPr/>
      </xdr:nvSpPr>
      <xdr:spPr>
        <a:xfrm>
          <a:off x="251460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82</xdr:row>
      <xdr:rowOff>161544</xdr:rowOff>
    </xdr:to>
    <xdr:cxnSp macro="">
      <xdr:nvCxnSpPr>
        <xdr:cNvPr id="184" name="直線コネクタ 183"/>
        <xdr:cNvCxnSpPr/>
      </xdr:nvCxnSpPr>
      <xdr:spPr>
        <a:xfrm flipV="1">
          <a:off x="2565400" y="13848588"/>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144035</xdr:rowOff>
    </xdr:from>
    <xdr:ext cx="405111" cy="259045"/>
    <xdr:sp macro="" textlink="">
      <xdr:nvSpPr>
        <xdr:cNvPr id="185" name="n_1mainValue【福祉施設】&#10;有形固定資産減価償却率"/>
        <xdr:cNvSpPr txBox="1"/>
      </xdr:nvSpPr>
      <xdr:spPr>
        <a:xfrm>
          <a:off x="317056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32021</xdr:rowOff>
    </xdr:from>
    <xdr:ext cx="405111" cy="259045"/>
    <xdr:sp macro="" textlink="">
      <xdr:nvSpPr>
        <xdr:cNvPr id="186" name="n_2mainValue【福祉施設】&#10;有形固定資産減価償却率"/>
        <xdr:cNvSpPr txBox="1"/>
      </xdr:nvSpPr>
      <xdr:spPr>
        <a:xfrm>
          <a:off x="2385704"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9219565" y="12936474"/>
          <a:ext cx="0" cy="158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92583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9154160" y="14522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9258300" y="127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9154160" y="12936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9258300" y="14222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9192260" y="143673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8445500" y="14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8271587" y="141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7670800" y="14400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20" name="n_2aveValue【福祉施設】&#10;一人当たり面積"/>
        <xdr:cNvSpPr txBox="1"/>
      </xdr:nvSpPr>
      <xdr:spPr>
        <a:xfrm>
          <a:off x="7509587" y="144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121031</xdr:rowOff>
    </xdr:from>
    <xdr:to>
      <xdr:col>55</xdr:col>
      <xdr:colOff>50800</xdr:colOff>
      <xdr:row>86</xdr:row>
      <xdr:rowOff>51181</xdr:rowOff>
    </xdr:to>
    <xdr:sp macro="" textlink="">
      <xdr:nvSpPr>
        <xdr:cNvPr id="226" name="楕円 225"/>
        <xdr:cNvSpPr/>
      </xdr:nvSpPr>
      <xdr:spPr>
        <a:xfrm>
          <a:off x="9192260" y="1437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27" name="【福祉施設】&#10;一人当たり面積該当値テキスト"/>
        <xdr:cNvSpPr txBox="1"/>
      </xdr:nvSpPr>
      <xdr:spPr>
        <a:xfrm>
          <a:off x="9258300" y="14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228" name="楕円 227"/>
        <xdr:cNvSpPr/>
      </xdr:nvSpPr>
      <xdr:spPr>
        <a:xfrm>
          <a:off x="8445500" y="143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xdr:rowOff>
    </xdr:from>
    <xdr:to>
      <xdr:col>55</xdr:col>
      <xdr:colOff>0</xdr:colOff>
      <xdr:row>86</xdr:row>
      <xdr:rowOff>1905</xdr:rowOff>
    </xdr:to>
    <xdr:cxnSp macro="">
      <xdr:nvCxnSpPr>
        <xdr:cNvPr id="229" name="直線コネクタ 228"/>
        <xdr:cNvCxnSpPr/>
      </xdr:nvCxnSpPr>
      <xdr:spPr>
        <a:xfrm flipV="1">
          <a:off x="8496300" y="1441742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106935</xdr:rowOff>
    </xdr:from>
    <xdr:to>
      <xdr:col>46</xdr:col>
      <xdr:colOff>38100</xdr:colOff>
      <xdr:row>86</xdr:row>
      <xdr:rowOff>37085</xdr:rowOff>
    </xdr:to>
    <xdr:sp macro="" textlink="">
      <xdr:nvSpPr>
        <xdr:cNvPr id="230" name="楕円 229"/>
        <xdr:cNvSpPr/>
      </xdr:nvSpPr>
      <xdr:spPr>
        <a:xfrm>
          <a:off x="7670800" y="14356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157735</xdr:rowOff>
    </xdr:from>
    <xdr:to>
      <xdr:col>50</xdr:col>
      <xdr:colOff>114300</xdr:colOff>
      <xdr:row>86</xdr:row>
      <xdr:rowOff>1905</xdr:rowOff>
    </xdr:to>
    <xdr:cxnSp macro="">
      <xdr:nvCxnSpPr>
        <xdr:cNvPr id="231" name="直線コネクタ 230"/>
        <xdr:cNvCxnSpPr/>
      </xdr:nvCxnSpPr>
      <xdr:spPr>
        <a:xfrm>
          <a:off x="7713980" y="14407135"/>
          <a:ext cx="78232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43832</xdr:rowOff>
    </xdr:from>
    <xdr:ext cx="469744" cy="259045"/>
    <xdr:sp macro="" textlink="">
      <xdr:nvSpPr>
        <xdr:cNvPr id="232" name="n_1mainValue【福祉施設】&#10;一人当たり面積"/>
        <xdr:cNvSpPr txBox="1"/>
      </xdr:nvSpPr>
      <xdr:spPr>
        <a:xfrm>
          <a:off x="8271587" y="144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53612</xdr:rowOff>
    </xdr:from>
    <xdr:ext cx="469744" cy="259045"/>
    <xdr:sp macro="" textlink="">
      <xdr:nvSpPr>
        <xdr:cNvPr id="233" name="n_2mainValue【福祉施設】&#10;一人当たり面積"/>
        <xdr:cNvSpPr txBox="1"/>
      </xdr:nvSpPr>
      <xdr:spPr>
        <a:xfrm>
          <a:off x="7509587" y="141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4" name="テキスト ボックス 243"/>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6" name="テキスト ボックス 245"/>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6" name="テキスト ボックス 255"/>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60" name="直線コネクタ 259"/>
        <xdr:cNvCxnSpPr/>
      </xdr:nvCxnSpPr>
      <xdr:spPr>
        <a:xfrm flipV="1">
          <a:off x="4086225" y="1680101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61" name="【市民会館】&#10;有形固定資産減価償却率最小値テキスト"/>
        <xdr:cNvSpPr txBox="1"/>
      </xdr:nvSpPr>
      <xdr:spPr>
        <a:xfrm>
          <a:off x="4124960" y="183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2" name="直線コネクタ 261"/>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63" name="【市民会館】&#10;有形固定資産減価償却率最大値テキスト"/>
        <xdr:cNvSpPr txBox="1"/>
      </xdr:nvSpPr>
      <xdr:spPr>
        <a:xfrm>
          <a:off x="4124960" y="1658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64" name="直線コネクタ 263"/>
        <xdr:cNvCxnSpPr/>
      </xdr:nvCxnSpPr>
      <xdr:spPr>
        <a:xfrm>
          <a:off x="4020820" y="16801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65" name="【市民会館】&#10;有形固定資産減価償却率平均値テキスト"/>
        <xdr:cNvSpPr txBox="1"/>
      </xdr:nvSpPr>
      <xdr:spPr>
        <a:xfrm>
          <a:off x="412496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66" name="フローチャート: 判断 265"/>
        <xdr:cNvSpPr/>
      </xdr:nvSpPr>
      <xdr:spPr>
        <a:xfrm>
          <a:off x="403606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67" name="フローチャート: 判断 266"/>
        <xdr:cNvSpPr/>
      </xdr:nvSpPr>
      <xdr:spPr>
        <a:xfrm>
          <a:off x="3312160" y="17909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68" name="n_1aveValue【市民会館】&#10;有形固定資産減価償却率"/>
        <xdr:cNvSpPr txBox="1"/>
      </xdr:nvSpPr>
      <xdr:spPr>
        <a:xfrm>
          <a:off x="317056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69" name="フローチャート: 判断 268"/>
        <xdr:cNvSpPr/>
      </xdr:nvSpPr>
      <xdr:spPr>
        <a:xfrm>
          <a:off x="2514600" y="180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270" name="n_2aveValue【市民会館】&#10;有形固定資産減価償却率"/>
        <xdr:cNvSpPr txBox="1"/>
      </xdr:nvSpPr>
      <xdr:spPr>
        <a:xfrm>
          <a:off x="238570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276" name="楕円 275"/>
        <xdr:cNvSpPr/>
      </xdr:nvSpPr>
      <xdr:spPr>
        <a:xfrm>
          <a:off x="403606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59707</xdr:rowOff>
    </xdr:from>
    <xdr:ext cx="405111" cy="259045"/>
    <xdr:sp macro="" textlink="">
      <xdr:nvSpPr>
        <xdr:cNvPr id="277" name="【市民会館】&#10;有形固定資産減価償却率該当値テキスト"/>
        <xdr:cNvSpPr txBox="1"/>
      </xdr:nvSpPr>
      <xdr:spPr>
        <a:xfrm>
          <a:off x="4124960" y="1749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278" name="楕円 277"/>
        <xdr:cNvSpPr/>
      </xdr:nvSpPr>
      <xdr:spPr>
        <a:xfrm>
          <a:off x="3312160" y="1771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159476</xdr:rowOff>
    </xdr:to>
    <xdr:cxnSp macro="">
      <xdr:nvCxnSpPr>
        <xdr:cNvPr id="279" name="直線コネクタ 278"/>
        <xdr:cNvCxnSpPr/>
      </xdr:nvCxnSpPr>
      <xdr:spPr>
        <a:xfrm flipV="1">
          <a:off x="3355340" y="17689830"/>
          <a:ext cx="73152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280" name="楕円 279"/>
        <xdr:cNvSpPr/>
      </xdr:nvSpPr>
      <xdr:spPr>
        <a:xfrm>
          <a:off x="251460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159476</xdr:rowOff>
    </xdr:from>
    <xdr:to>
      <xdr:col>19</xdr:col>
      <xdr:colOff>177800</xdr:colOff>
      <xdr:row>106</xdr:row>
      <xdr:rowOff>59871</xdr:rowOff>
    </xdr:to>
    <xdr:cxnSp macro="">
      <xdr:nvCxnSpPr>
        <xdr:cNvPr id="281" name="直線コネクタ 280"/>
        <xdr:cNvCxnSpPr/>
      </xdr:nvCxnSpPr>
      <xdr:spPr>
        <a:xfrm flipV="1">
          <a:off x="2565400" y="17761676"/>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55353</xdr:rowOff>
    </xdr:from>
    <xdr:ext cx="405111" cy="259045"/>
    <xdr:sp macro="" textlink="">
      <xdr:nvSpPr>
        <xdr:cNvPr id="282" name="n_1mainValue【市民会館】&#10;有形固定資産減価償却率"/>
        <xdr:cNvSpPr txBox="1"/>
      </xdr:nvSpPr>
      <xdr:spPr>
        <a:xfrm>
          <a:off x="3170564" y="174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127198</xdr:rowOff>
    </xdr:from>
    <xdr:ext cx="405111" cy="259045"/>
    <xdr:sp macro="" textlink="">
      <xdr:nvSpPr>
        <xdr:cNvPr id="283" name="n_2mainValue【市民会館】&#10;有形固定資産減価償却率"/>
        <xdr:cNvSpPr txBox="1"/>
      </xdr:nvSpPr>
      <xdr:spPr>
        <a:xfrm>
          <a:off x="2385704" y="175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4" name="テキスト ボックス 293"/>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10" name="直線コネクタ 309"/>
        <xdr:cNvCxnSpPr/>
      </xdr:nvCxnSpPr>
      <xdr:spPr>
        <a:xfrm flipV="1">
          <a:off x="9219565" y="16690522"/>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11" name="【市民会館】&#10;一人当たり面積最小値テキスト"/>
        <xdr:cNvSpPr txBox="1"/>
      </xdr:nvSpPr>
      <xdr:spPr>
        <a:xfrm>
          <a:off x="925830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12" name="直線コネクタ 311"/>
        <xdr:cNvCxnSpPr/>
      </xdr:nvCxnSpPr>
      <xdr:spPr>
        <a:xfrm>
          <a:off x="915416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13" name="【市民会館】&#10;一人当たり面積最大値テキスト"/>
        <xdr:cNvSpPr txBox="1"/>
      </xdr:nvSpPr>
      <xdr:spPr>
        <a:xfrm>
          <a:off x="925830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14" name="直線コネクタ 313"/>
        <xdr:cNvCxnSpPr/>
      </xdr:nvCxnSpPr>
      <xdr:spPr>
        <a:xfrm>
          <a:off x="915416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15" name="【市民会館】&#10;一人当たり面積平均値テキスト"/>
        <xdr:cNvSpPr txBox="1"/>
      </xdr:nvSpPr>
      <xdr:spPr>
        <a:xfrm>
          <a:off x="9258300" y="17513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16" name="フローチャート: 判断 315"/>
        <xdr:cNvSpPr/>
      </xdr:nvSpPr>
      <xdr:spPr>
        <a:xfrm>
          <a:off x="919226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17" name="フローチャート: 判断 316"/>
        <xdr:cNvSpPr/>
      </xdr:nvSpPr>
      <xdr:spPr>
        <a:xfrm>
          <a:off x="8445500" y="176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18" name="n_1aveValue【市民会館】&#10;一人当たり面積"/>
        <xdr:cNvSpPr txBox="1"/>
      </xdr:nvSpPr>
      <xdr:spPr>
        <a:xfrm>
          <a:off x="827158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19" name="フローチャート: 判断 318"/>
        <xdr:cNvSpPr/>
      </xdr:nvSpPr>
      <xdr:spPr>
        <a:xfrm>
          <a:off x="7670800" y="17346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320" name="n_2aveValue【市民会館】&#10;一人当たり面積"/>
        <xdr:cNvSpPr txBox="1"/>
      </xdr:nvSpPr>
      <xdr:spPr>
        <a:xfrm>
          <a:off x="750958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326" name="楕円 325"/>
        <xdr:cNvSpPr/>
      </xdr:nvSpPr>
      <xdr:spPr>
        <a:xfrm>
          <a:off x="9192260" y="18091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327" name="【市民会館】&#10;一人当たり面積該当値テキスト"/>
        <xdr:cNvSpPr txBox="1"/>
      </xdr:nvSpPr>
      <xdr:spPr>
        <a:xfrm>
          <a:off x="9258300" y="1800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328" name="楕円 327"/>
        <xdr:cNvSpPr/>
      </xdr:nvSpPr>
      <xdr:spPr>
        <a:xfrm>
          <a:off x="8445500" y="1809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40277</xdr:rowOff>
    </xdr:to>
    <xdr:cxnSp macro="">
      <xdr:nvCxnSpPr>
        <xdr:cNvPr id="329" name="直線コネクタ 328"/>
        <xdr:cNvCxnSpPr/>
      </xdr:nvCxnSpPr>
      <xdr:spPr>
        <a:xfrm flipV="1">
          <a:off x="8496300" y="18138865"/>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330" name="楕円 329"/>
        <xdr:cNvSpPr/>
      </xdr:nvSpPr>
      <xdr:spPr>
        <a:xfrm>
          <a:off x="767080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40277</xdr:rowOff>
    </xdr:from>
    <xdr:to>
      <xdr:col>50</xdr:col>
      <xdr:colOff>114300</xdr:colOff>
      <xdr:row>108</xdr:row>
      <xdr:rowOff>53339</xdr:rowOff>
    </xdr:to>
    <xdr:cxnSp macro="">
      <xdr:nvCxnSpPr>
        <xdr:cNvPr id="331" name="直線コネクタ 330"/>
        <xdr:cNvCxnSpPr/>
      </xdr:nvCxnSpPr>
      <xdr:spPr>
        <a:xfrm flipV="1">
          <a:off x="7713980" y="18145397"/>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82204</xdr:rowOff>
    </xdr:from>
    <xdr:ext cx="469744" cy="259045"/>
    <xdr:sp macro="" textlink="">
      <xdr:nvSpPr>
        <xdr:cNvPr id="332" name="n_1mainValue【市民会館】&#10;一人当たり面積"/>
        <xdr:cNvSpPr txBox="1"/>
      </xdr:nvSpPr>
      <xdr:spPr>
        <a:xfrm>
          <a:off x="8271587" y="1818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333" name="n_2mainValue【市民会館】&#10;一人当たり面積"/>
        <xdr:cNvSpPr txBox="1"/>
      </xdr:nvSpPr>
      <xdr:spPr>
        <a:xfrm>
          <a:off x="750958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58" name="直線コネクタ 357"/>
        <xdr:cNvCxnSpPr/>
      </xdr:nvCxnSpPr>
      <xdr:spPr>
        <a:xfrm flipV="1">
          <a:off x="14375764" y="55892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59" name="【一般廃棄物処理施設】&#10;有形固定資産減価償却率最小値テキスト"/>
        <xdr:cNvSpPr txBox="1"/>
      </xdr:nvSpPr>
      <xdr:spPr>
        <a:xfrm>
          <a:off x="14414500" y="715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60" name="直線コネクタ 35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3" name="【一般廃棄物処理施設】&#10;有形固定資産減価償却率平均値テキスト"/>
        <xdr:cNvSpPr txBox="1"/>
      </xdr:nvSpPr>
      <xdr:spPr>
        <a:xfrm>
          <a:off x="14414500" y="703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64" name="フローチャート: 判断 363"/>
        <xdr:cNvSpPr/>
      </xdr:nvSpPr>
      <xdr:spPr>
        <a:xfrm>
          <a:off x="14325600" y="70491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65" name="フローチャート: 判断 364"/>
        <xdr:cNvSpPr/>
      </xdr:nvSpPr>
      <xdr:spPr>
        <a:xfrm>
          <a:off x="13578840" y="665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66" name="n_1aveValue【一般廃棄物処理施設】&#10;有形固定資産減価償却率"/>
        <xdr:cNvSpPr txBox="1"/>
      </xdr:nvSpPr>
      <xdr:spPr>
        <a:xfrm>
          <a:off x="134372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67" name="フローチャート: 判断 366"/>
        <xdr:cNvSpPr/>
      </xdr:nvSpPr>
      <xdr:spPr>
        <a:xfrm>
          <a:off x="128041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68" name="n_2aveValue【一般廃棄物処理施設】&#10;有形固定資産減価償却率"/>
        <xdr:cNvSpPr txBox="1"/>
      </xdr:nvSpPr>
      <xdr:spPr>
        <a:xfrm>
          <a:off x="12675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374" name="楕円 373"/>
        <xdr:cNvSpPr/>
      </xdr:nvSpPr>
      <xdr:spPr>
        <a:xfrm>
          <a:off x="14325600" y="65195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652</xdr:rowOff>
    </xdr:from>
    <xdr:ext cx="405111" cy="259045"/>
    <xdr:sp macro="" textlink="">
      <xdr:nvSpPr>
        <xdr:cNvPr id="375" name="【一般廃棄物処理施設】&#10;有形固定資産減価償却率該当値テキスト"/>
        <xdr:cNvSpPr txBox="1"/>
      </xdr:nvSpPr>
      <xdr:spPr>
        <a:xfrm>
          <a:off x="14414500"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376" name="楕円 375"/>
        <xdr:cNvSpPr/>
      </xdr:nvSpPr>
      <xdr:spPr>
        <a:xfrm>
          <a:off x="1357884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125730</xdr:rowOff>
    </xdr:to>
    <xdr:cxnSp macro="">
      <xdr:nvCxnSpPr>
        <xdr:cNvPr id="377" name="直線コネクタ 376"/>
        <xdr:cNvCxnSpPr/>
      </xdr:nvCxnSpPr>
      <xdr:spPr>
        <a:xfrm flipV="1">
          <a:off x="13629640" y="6566535"/>
          <a:ext cx="74676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378" name="楕円 377"/>
        <xdr:cNvSpPr/>
      </xdr:nvSpPr>
      <xdr:spPr>
        <a:xfrm>
          <a:off x="1280414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137160</xdr:rowOff>
    </xdr:to>
    <xdr:cxnSp macro="">
      <xdr:nvCxnSpPr>
        <xdr:cNvPr id="379" name="直線コネクタ 378"/>
        <xdr:cNvCxnSpPr/>
      </xdr:nvCxnSpPr>
      <xdr:spPr>
        <a:xfrm flipV="1">
          <a:off x="12854940" y="666369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21607</xdr:rowOff>
    </xdr:from>
    <xdr:ext cx="405111" cy="259045"/>
    <xdr:sp macro="" textlink="">
      <xdr:nvSpPr>
        <xdr:cNvPr id="380" name="n_1mainValue【一般廃棄物処理施設】&#10;有形固定資産減価償却率"/>
        <xdr:cNvSpPr txBox="1"/>
      </xdr:nvSpPr>
      <xdr:spPr>
        <a:xfrm>
          <a:off x="134372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381" name="n_2mainValue【一般廃棄物処理施設】&#10;有形固定資産減価償却率"/>
        <xdr:cNvSpPr txBox="1"/>
      </xdr:nvSpPr>
      <xdr:spPr>
        <a:xfrm>
          <a:off x="126752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3" name="テキスト ボックス 39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95" name="テキスト ボックス 394"/>
        <xdr:cNvSpPr txBox="1"/>
      </xdr:nvSpPr>
      <xdr:spPr>
        <a:xfrm>
          <a:off x="15435188" y="667604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97" name="テキスト ボックス 396"/>
        <xdr:cNvSpPr txBox="1"/>
      </xdr:nvSpPr>
      <xdr:spPr>
        <a:xfrm>
          <a:off x="15435188" y="635709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99" name="テキスト ボックス 398"/>
        <xdr:cNvSpPr txBox="1"/>
      </xdr:nvSpPr>
      <xdr:spPr>
        <a:xfrm>
          <a:off x="15435188" y="603814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01" name="テキスト ボックス 400"/>
        <xdr:cNvSpPr txBox="1"/>
      </xdr:nvSpPr>
      <xdr:spPr>
        <a:xfrm>
          <a:off x="15435188" y="571538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03" name="テキスト ボックス 402"/>
        <xdr:cNvSpPr txBox="1"/>
      </xdr:nvSpPr>
      <xdr:spPr>
        <a:xfrm>
          <a:off x="15393927" y="539642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05" name="テキスト ボックス 404"/>
        <xdr:cNvSpPr txBox="1"/>
      </xdr:nvSpPr>
      <xdr:spPr>
        <a:xfrm>
          <a:off x="15393927" y="50774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07" name="直線コネクタ 406"/>
        <xdr:cNvCxnSpPr/>
      </xdr:nvCxnSpPr>
      <xdr:spPr>
        <a:xfrm flipV="1">
          <a:off x="19509104" y="5650188"/>
          <a:ext cx="0" cy="1483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08" name="【一般廃棄物処理施設】&#10;一人当たり有形固定資産（償却資産）額最小値テキスト"/>
        <xdr:cNvSpPr txBox="1"/>
      </xdr:nvSpPr>
      <xdr:spPr>
        <a:xfrm>
          <a:off x="19547840" y="7137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09" name="直線コネクタ 408"/>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10" name="【一般廃棄物処理施設】&#10;一人当たり有形固定資産（償却資産）額最大値テキスト"/>
        <xdr:cNvSpPr txBox="1"/>
      </xdr:nvSpPr>
      <xdr:spPr>
        <a:xfrm>
          <a:off x="19547840" y="5429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11" name="直線コネクタ 410"/>
        <xdr:cNvCxnSpPr/>
      </xdr:nvCxnSpPr>
      <xdr:spPr>
        <a:xfrm>
          <a:off x="19443700" y="5650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12" name="【一般廃棄物処理施設】&#10;一人当たり有形固定資産（償却資産）額平均値テキスト"/>
        <xdr:cNvSpPr txBox="1"/>
      </xdr:nvSpPr>
      <xdr:spPr>
        <a:xfrm>
          <a:off x="19547840" y="687915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13" name="フローチャート: 判断 412"/>
        <xdr:cNvSpPr/>
      </xdr:nvSpPr>
      <xdr:spPr>
        <a:xfrm>
          <a:off x="19458940" y="70277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14" name="フローチャート: 判断 413"/>
        <xdr:cNvSpPr/>
      </xdr:nvSpPr>
      <xdr:spPr>
        <a:xfrm>
          <a:off x="18735040" y="7064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15" name="n_1aveValue【一般廃棄物処理施設】&#10;一人当たり有形固定資産（償却資産）額"/>
        <xdr:cNvSpPr txBox="1"/>
      </xdr:nvSpPr>
      <xdr:spPr>
        <a:xfrm>
          <a:off x="18450905" y="6846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416" name="フローチャート: 判断 415"/>
        <xdr:cNvSpPr/>
      </xdr:nvSpPr>
      <xdr:spPr>
        <a:xfrm>
          <a:off x="17937480" y="708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417" name="n_2aveValue【一般廃棄物処理施設】&#10;一人当たり有形固定資産（償却資産）額"/>
        <xdr:cNvSpPr txBox="1"/>
      </xdr:nvSpPr>
      <xdr:spPr>
        <a:xfrm>
          <a:off x="17766811" y="68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8" name="テキスト ボックス 41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41166</xdr:rowOff>
    </xdr:from>
    <xdr:to>
      <xdr:col>116</xdr:col>
      <xdr:colOff>114300</xdr:colOff>
      <xdr:row>42</xdr:row>
      <xdr:rowOff>142766</xdr:rowOff>
    </xdr:to>
    <xdr:sp macro="" textlink="">
      <xdr:nvSpPr>
        <xdr:cNvPr id="423" name="楕円 422"/>
        <xdr:cNvSpPr/>
      </xdr:nvSpPr>
      <xdr:spPr>
        <a:xfrm>
          <a:off x="19458940" y="70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424" name="【一般廃棄物処理施設】&#10;一人当たり有形固定資産（償却資産）額該当値テキスト"/>
        <xdr:cNvSpPr txBox="1"/>
      </xdr:nvSpPr>
      <xdr:spPr>
        <a:xfrm>
          <a:off x="19547840" y="70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41083</xdr:rowOff>
    </xdr:from>
    <xdr:to>
      <xdr:col>112</xdr:col>
      <xdr:colOff>38100</xdr:colOff>
      <xdr:row>42</xdr:row>
      <xdr:rowOff>142683</xdr:rowOff>
    </xdr:to>
    <xdr:sp macro="" textlink="">
      <xdr:nvSpPr>
        <xdr:cNvPr id="425" name="楕円 424"/>
        <xdr:cNvSpPr/>
      </xdr:nvSpPr>
      <xdr:spPr>
        <a:xfrm>
          <a:off x="18735040" y="70819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91883</xdr:rowOff>
    </xdr:from>
    <xdr:to>
      <xdr:col>116</xdr:col>
      <xdr:colOff>63500</xdr:colOff>
      <xdr:row>42</xdr:row>
      <xdr:rowOff>91966</xdr:rowOff>
    </xdr:to>
    <xdr:cxnSp macro="">
      <xdr:nvCxnSpPr>
        <xdr:cNvPr id="426" name="直線コネクタ 425"/>
        <xdr:cNvCxnSpPr/>
      </xdr:nvCxnSpPr>
      <xdr:spPr>
        <a:xfrm>
          <a:off x="18778220" y="7132763"/>
          <a:ext cx="73152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41173</xdr:rowOff>
    </xdr:from>
    <xdr:to>
      <xdr:col>107</xdr:col>
      <xdr:colOff>101600</xdr:colOff>
      <xdr:row>42</xdr:row>
      <xdr:rowOff>142773</xdr:rowOff>
    </xdr:to>
    <xdr:sp macro="" textlink="">
      <xdr:nvSpPr>
        <xdr:cNvPr id="427" name="楕円 426"/>
        <xdr:cNvSpPr/>
      </xdr:nvSpPr>
      <xdr:spPr>
        <a:xfrm>
          <a:off x="17937480" y="70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91883</xdr:rowOff>
    </xdr:from>
    <xdr:to>
      <xdr:col>111</xdr:col>
      <xdr:colOff>177800</xdr:colOff>
      <xdr:row>42</xdr:row>
      <xdr:rowOff>91973</xdr:rowOff>
    </xdr:to>
    <xdr:cxnSp macro="">
      <xdr:nvCxnSpPr>
        <xdr:cNvPr id="428" name="直線コネクタ 427"/>
        <xdr:cNvCxnSpPr/>
      </xdr:nvCxnSpPr>
      <xdr:spPr>
        <a:xfrm flipV="1">
          <a:off x="17988280" y="7132763"/>
          <a:ext cx="78994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133810</xdr:rowOff>
    </xdr:from>
    <xdr:ext cx="534377" cy="259045"/>
    <xdr:sp macro="" textlink="">
      <xdr:nvSpPr>
        <xdr:cNvPr id="429" name="n_1mainValue【一般廃棄物処理施設】&#10;一人当たり有形固定資産（償却資産）額"/>
        <xdr:cNvSpPr txBox="1"/>
      </xdr:nvSpPr>
      <xdr:spPr>
        <a:xfrm>
          <a:off x="18528811" y="71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133900</xdr:rowOff>
    </xdr:from>
    <xdr:ext cx="534377" cy="259045"/>
    <xdr:sp macro="" textlink="">
      <xdr:nvSpPr>
        <xdr:cNvPr id="430" name="n_2mainValue【一般廃棄物処理施設】&#10;一人当たり有形固定資産（償却資産）額"/>
        <xdr:cNvSpPr txBox="1"/>
      </xdr:nvSpPr>
      <xdr:spPr>
        <a:xfrm>
          <a:off x="17766811" y="71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8" name="テキスト ボックス 45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8" name="テキスト ボックス 46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72" name="直線コネクタ 471"/>
        <xdr:cNvCxnSpPr/>
      </xdr:nvCxnSpPr>
      <xdr:spPr>
        <a:xfrm flipV="1">
          <a:off x="14375764" y="12993732"/>
          <a:ext cx="0" cy="136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73" name="【消防施設】&#10;有形固定資産減価償却率最小値テキスト"/>
        <xdr:cNvSpPr txBox="1"/>
      </xdr:nvSpPr>
      <xdr:spPr>
        <a:xfrm>
          <a:off x="14414500"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74" name="直線コネクタ 473"/>
        <xdr:cNvCxnSpPr/>
      </xdr:nvCxnSpPr>
      <xdr:spPr>
        <a:xfrm>
          <a:off x="14287500" y="14360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75" name="【消防施設】&#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76" name="直線コネクタ 475"/>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77" name="【消防施設】&#10;有形固定資産減価償却率平均値テキスト"/>
        <xdr:cNvSpPr txBox="1"/>
      </xdr:nvSpPr>
      <xdr:spPr>
        <a:xfrm>
          <a:off x="14414500" y="1355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8" name="フローチャート: 判断 477"/>
        <xdr:cNvSpPr/>
      </xdr:nvSpPr>
      <xdr:spPr>
        <a:xfrm>
          <a:off x="14325600" y="13703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79" name="フローチャート: 判断 478"/>
        <xdr:cNvSpPr/>
      </xdr:nvSpPr>
      <xdr:spPr>
        <a:xfrm>
          <a:off x="13578840" y="1367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80" name="n_1aveValue【消防施設】&#10;有形固定資産減価償却率"/>
        <xdr:cNvSpPr txBox="1"/>
      </xdr:nvSpPr>
      <xdr:spPr>
        <a:xfrm>
          <a:off x="13437244" y="1345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81" name="フローチャート: 判断 480"/>
        <xdr:cNvSpPr/>
      </xdr:nvSpPr>
      <xdr:spPr>
        <a:xfrm>
          <a:off x="12804140" y="1357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82" name="n_2aveValue【消防施設】&#10;有形固定資産減価償却率"/>
        <xdr:cNvSpPr txBox="1"/>
      </xdr:nvSpPr>
      <xdr:spPr>
        <a:xfrm>
          <a:off x="12675244" y="1335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3" name="テキスト ボックス 4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4" name="テキスト ボックス 4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5" name="テキスト ボックス 4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6" name="テキスト ボックス 4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7" name="テキスト ボックス 4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42818</xdr:rowOff>
    </xdr:from>
    <xdr:to>
      <xdr:col>85</xdr:col>
      <xdr:colOff>177800</xdr:colOff>
      <xdr:row>85</xdr:row>
      <xdr:rowOff>144418</xdr:rowOff>
    </xdr:to>
    <xdr:sp macro="" textlink="">
      <xdr:nvSpPr>
        <xdr:cNvPr id="488" name="楕円 487"/>
        <xdr:cNvSpPr/>
      </xdr:nvSpPr>
      <xdr:spPr>
        <a:xfrm>
          <a:off x="14325600" y="142922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129195</xdr:rowOff>
    </xdr:from>
    <xdr:ext cx="405111" cy="259045"/>
    <xdr:sp macro="" textlink="">
      <xdr:nvSpPr>
        <xdr:cNvPr id="489" name="【消防施設】&#10;有形固定資産減価償却率該当値テキスト"/>
        <xdr:cNvSpPr txBox="1"/>
      </xdr:nvSpPr>
      <xdr:spPr>
        <a:xfrm>
          <a:off x="14414500" y="1421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490" name="楕円 489"/>
        <xdr:cNvSpPr/>
      </xdr:nvSpPr>
      <xdr:spPr>
        <a:xfrm>
          <a:off x="1357884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93618</xdr:rowOff>
    </xdr:from>
    <xdr:to>
      <xdr:col>85</xdr:col>
      <xdr:colOff>127000</xdr:colOff>
      <xdr:row>85</xdr:row>
      <xdr:rowOff>144236</xdr:rowOff>
    </xdr:to>
    <xdr:cxnSp macro="">
      <xdr:nvCxnSpPr>
        <xdr:cNvPr id="491" name="直線コネクタ 490"/>
        <xdr:cNvCxnSpPr/>
      </xdr:nvCxnSpPr>
      <xdr:spPr>
        <a:xfrm flipV="1">
          <a:off x="13629640" y="14343018"/>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492" name="楕円 491"/>
        <xdr:cNvSpPr/>
      </xdr:nvSpPr>
      <xdr:spPr>
        <a:xfrm>
          <a:off x="12804140" y="143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29936</xdr:rowOff>
    </xdr:to>
    <xdr:cxnSp macro="">
      <xdr:nvCxnSpPr>
        <xdr:cNvPr id="493" name="直線コネクタ 492"/>
        <xdr:cNvCxnSpPr/>
      </xdr:nvCxnSpPr>
      <xdr:spPr>
        <a:xfrm flipV="1">
          <a:off x="12854940" y="14393636"/>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14713</xdr:rowOff>
    </xdr:from>
    <xdr:ext cx="405111" cy="259045"/>
    <xdr:sp macro="" textlink="">
      <xdr:nvSpPr>
        <xdr:cNvPr id="494" name="n_1mainValue【消防施設】&#10;有形固定資産減価償却率"/>
        <xdr:cNvSpPr txBox="1"/>
      </xdr:nvSpPr>
      <xdr:spPr>
        <a:xfrm>
          <a:off x="1343724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71863</xdr:rowOff>
    </xdr:from>
    <xdr:ext cx="340478" cy="259045"/>
    <xdr:sp macro="" textlink="">
      <xdr:nvSpPr>
        <xdr:cNvPr id="495" name="n_2mainValue【消防施設】&#10;有形固定資産減価償却率"/>
        <xdr:cNvSpPr txBox="1"/>
      </xdr:nvSpPr>
      <xdr:spPr>
        <a:xfrm>
          <a:off x="12707561" y="14488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6" name="直線コネクタ 50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7" name="テキスト ボックス 50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8" name="直線コネクタ 50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9" name="テキスト ボックス 50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0" name="直線コネクタ 50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1" name="テキスト ボックス 51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2" name="直線コネクタ 51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3" name="テキスト ボックス 51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17" name="直線コネクタ 516"/>
        <xdr:cNvCxnSpPr/>
      </xdr:nvCxnSpPr>
      <xdr:spPr>
        <a:xfrm flipV="1">
          <a:off x="19509104" y="13164769"/>
          <a:ext cx="0" cy="12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18" name="【消防施設】&#10;一人当たり面積最小値テキスト"/>
        <xdr:cNvSpPr txBox="1"/>
      </xdr:nvSpPr>
      <xdr:spPr>
        <a:xfrm>
          <a:off x="1954784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19" name="直線コネクタ 518"/>
        <xdr:cNvCxnSpPr/>
      </xdr:nvCxnSpPr>
      <xdr:spPr>
        <a:xfrm>
          <a:off x="1944370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20" name="【消防施設】&#10;一人当たり面積最大値テキスト"/>
        <xdr:cNvSpPr txBox="1"/>
      </xdr:nvSpPr>
      <xdr:spPr>
        <a:xfrm>
          <a:off x="19547840" y="129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21" name="直線コネクタ 520"/>
        <xdr:cNvCxnSpPr/>
      </xdr:nvCxnSpPr>
      <xdr:spPr>
        <a:xfrm>
          <a:off x="19443700" y="13164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22" name="【消防施設】&#10;一人当たり面積平均値テキスト"/>
        <xdr:cNvSpPr txBox="1"/>
      </xdr:nvSpPr>
      <xdr:spPr>
        <a:xfrm>
          <a:off x="19547840" y="14159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23" name="フローチャート: 判断 522"/>
        <xdr:cNvSpPr/>
      </xdr:nvSpPr>
      <xdr:spPr>
        <a:xfrm>
          <a:off x="1945894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24" name="フローチャート: 判断 523"/>
        <xdr:cNvSpPr/>
      </xdr:nvSpPr>
      <xdr:spPr>
        <a:xfrm>
          <a:off x="1873504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25" name="n_1aveValue【消防施設】&#10;一人当たり面積"/>
        <xdr:cNvSpPr txBox="1"/>
      </xdr:nvSpPr>
      <xdr:spPr>
        <a:xfrm>
          <a:off x="1856112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26" name="フローチャート: 判断 525"/>
        <xdr:cNvSpPr/>
      </xdr:nvSpPr>
      <xdr:spPr>
        <a:xfrm>
          <a:off x="17937480" y="1434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27" name="n_2aveValue【消防施設】&#10;一人当たり面積"/>
        <xdr:cNvSpPr txBox="1"/>
      </xdr:nvSpPr>
      <xdr:spPr>
        <a:xfrm>
          <a:off x="177762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8" name="テキスト ボックス 5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140919</xdr:rowOff>
    </xdr:from>
    <xdr:to>
      <xdr:col>116</xdr:col>
      <xdr:colOff>114300</xdr:colOff>
      <xdr:row>86</xdr:row>
      <xdr:rowOff>71069</xdr:rowOff>
    </xdr:to>
    <xdr:sp macro="" textlink="">
      <xdr:nvSpPr>
        <xdr:cNvPr id="533" name="楕円 532"/>
        <xdr:cNvSpPr/>
      </xdr:nvSpPr>
      <xdr:spPr>
        <a:xfrm>
          <a:off x="19458940" y="14390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55846</xdr:rowOff>
    </xdr:from>
    <xdr:ext cx="469744" cy="259045"/>
    <xdr:sp macro="" textlink="">
      <xdr:nvSpPr>
        <xdr:cNvPr id="534" name="【消防施設】&#10;一人当たり面積該当値テキスト"/>
        <xdr:cNvSpPr txBox="1"/>
      </xdr:nvSpPr>
      <xdr:spPr>
        <a:xfrm>
          <a:off x="19547840" y="143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139548</xdr:rowOff>
    </xdr:from>
    <xdr:to>
      <xdr:col>112</xdr:col>
      <xdr:colOff>38100</xdr:colOff>
      <xdr:row>86</xdr:row>
      <xdr:rowOff>69698</xdr:rowOff>
    </xdr:to>
    <xdr:sp macro="" textlink="">
      <xdr:nvSpPr>
        <xdr:cNvPr id="535" name="楕円 534"/>
        <xdr:cNvSpPr/>
      </xdr:nvSpPr>
      <xdr:spPr>
        <a:xfrm>
          <a:off x="18735040" y="14388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18898</xdr:rowOff>
    </xdr:from>
    <xdr:to>
      <xdr:col>116</xdr:col>
      <xdr:colOff>63500</xdr:colOff>
      <xdr:row>86</xdr:row>
      <xdr:rowOff>20269</xdr:rowOff>
    </xdr:to>
    <xdr:cxnSp macro="">
      <xdr:nvCxnSpPr>
        <xdr:cNvPr id="536" name="直線コネクタ 535"/>
        <xdr:cNvCxnSpPr/>
      </xdr:nvCxnSpPr>
      <xdr:spPr>
        <a:xfrm>
          <a:off x="18778220" y="14435938"/>
          <a:ext cx="73152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141376</xdr:rowOff>
    </xdr:from>
    <xdr:to>
      <xdr:col>107</xdr:col>
      <xdr:colOff>101600</xdr:colOff>
      <xdr:row>86</xdr:row>
      <xdr:rowOff>71526</xdr:rowOff>
    </xdr:to>
    <xdr:sp macro="" textlink="">
      <xdr:nvSpPr>
        <xdr:cNvPr id="537" name="楕円 536"/>
        <xdr:cNvSpPr/>
      </xdr:nvSpPr>
      <xdr:spPr>
        <a:xfrm>
          <a:off x="17937480" y="14390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18898</xdr:rowOff>
    </xdr:from>
    <xdr:to>
      <xdr:col>111</xdr:col>
      <xdr:colOff>177800</xdr:colOff>
      <xdr:row>86</xdr:row>
      <xdr:rowOff>20726</xdr:rowOff>
    </xdr:to>
    <xdr:cxnSp macro="">
      <xdr:nvCxnSpPr>
        <xdr:cNvPr id="538" name="直線コネクタ 537"/>
        <xdr:cNvCxnSpPr/>
      </xdr:nvCxnSpPr>
      <xdr:spPr>
        <a:xfrm flipV="1">
          <a:off x="17988280" y="14435938"/>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60825</xdr:rowOff>
    </xdr:from>
    <xdr:ext cx="469744" cy="259045"/>
    <xdr:sp macro="" textlink="">
      <xdr:nvSpPr>
        <xdr:cNvPr id="539" name="n_1mainValue【消防施設】&#10;一人当たり面積"/>
        <xdr:cNvSpPr txBox="1"/>
      </xdr:nvSpPr>
      <xdr:spPr>
        <a:xfrm>
          <a:off x="18561127" y="144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62653</xdr:rowOff>
    </xdr:from>
    <xdr:ext cx="469744" cy="259045"/>
    <xdr:sp macro="" textlink="">
      <xdr:nvSpPr>
        <xdr:cNvPr id="540" name="n_2mainValue【消防施設】&#10;一人当たり面積"/>
        <xdr:cNvSpPr txBox="1"/>
      </xdr:nvSpPr>
      <xdr:spPr>
        <a:xfrm>
          <a:off x="17776267" y="144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66" name="直線コネクタ 565"/>
        <xdr:cNvCxnSpPr/>
      </xdr:nvCxnSpPr>
      <xdr:spPr>
        <a:xfrm flipV="1">
          <a:off x="14375764" y="167133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67" name="【庁舎】&#10;有形固定資産減価償却率最小値テキスト"/>
        <xdr:cNvSpPr txBox="1"/>
      </xdr:nvSpPr>
      <xdr:spPr>
        <a:xfrm>
          <a:off x="14414500" y="18224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68" name="直線コネクタ 567"/>
        <xdr:cNvCxnSpPr/>
      </xdr:nvCxnSpPr>
      <xdr:spPr>
        <a:xfrm>
          <a:off x="1428750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9"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1" name="【庁舎】&#10;有形固定資産減価償却率平均値テキスト"/>
        <xdr:cNvSpPr txBox="1"/>
      </xdr:nvSpPr>
      <xdr:spPr>
        <a:xfrm>
          <a:off x="14414500" y="17287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2" name="フローチャート: 判断 571"/>
        <xdr:cNvSpPr/>
      </xdr:nvSpPr>
      <xdr:spPr>
        <a:xfrm>
          <a:off x="14325600" y="17308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73" name="フローチャート: 判断 572"/>
        <xdr:cNvSpPr/>
      </xdr:nvSpPr>
      <xdr:spPr>
        <a:xfrm>
          <a:off x="1357884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74" name="n_1aveValue【庁舎】&#10;有形固定資産減価償却率"/>
        <xdr:cNvSpPr txBox="1"/>
      </xdr:nvSpPr>
      <xdr:spPr>
        <a:xfrm>
          <a:off x="13437244" y="1753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75" name="フローチャート: 判断 574"/>
        <xdr:cNvSpPr/>
      </xdr:nvSpPr>
      <xdr:spPr>
        <a:xfrm>
          <a:off x="12804140" y="17342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76" name="n_2aveValue【庁舎】&#10;有形固定資産減価償却率"/>
        <xdr:cNvSpPr txBox="1"/>
      </xdr:nvSpPr>
      <xdr:spPr>
        <a:xfrm>
          <a:off x="1267524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7" name="テキスト ボックス 5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82" name="楕円 581"/>
        <xdr:cNvSpPr/>
      </xdr:nvSpPr>
      <xdr:spPr>
        <a:xfrm>
          <a:off x="14325600" y="172694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583" name="【庁舎】&#10;有形固定資産減価償却率該当値テキスト"/>
        <xdr:cNvSpPr txBox="1"/>
      </xdr:nvSpPr>
      <xdr:spPr>
        <a:xfrm>
          <a:off x="14414500"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584" name="楕円 583"/>
        <xdr:cNvSpPr/>
      </xdr:nvSpPr>
      <xdr:spPr>
        <a:xfrm>
          <a:off x="1357884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85998</xdr:rowOff>
    </xdr:to>
    <xdr:cxnSp macro="">
      <xdr:nvCxnSpPr>
        <xdr:cNvPr id="585" name="直線コネクタ 584"/>
        <xdr:cNvCxnSpPr/>
      </xdr:nvCxnSpPr>
      <xdr:spPr>
        <a:xfrm flipV="1">
          <a:off x="13629640" y="17320259"/>
          <a:ext cx="74676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86" name="楕円 585"/>
        <xdr:cNvSpPr/>
      </xdr:nvSpPr>
      <xdr:spPr>
        <a:xfrm>
          <a:off x="128041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587" name="直線コネクタ 586"/>
        <xdr:cNvCxnSpPr/>
      </xdr:nvCxnSpPr>
      <xdr:spPr>
        <a:xfrm flipV="1">
          <a:off x="12854940" y="17352918"/>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588" name="n_1mainValue【庁舎】&#10;有形固定資産減価償却率"/>
        <xdr:cNvSpPr txBox="1"/>
      </xdr:nvSpPr>
      <xdr:spPr>
        <a:xfrm>
          <a:off x="1343724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589" name="n_2mainValue【庁舎】&#10;有形固定資産減価償却率"/>
        <xdr:cNvSpPr txBox="1"/>
      </xdr:nvSpPr>
      <xdr:spPr>
        <a:xfrm>
          <a:off x="12675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1" name="テキスト ボックス 610"/>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13" name="直線コネクタ 612"/>
        <xdr:cNvCxnSpPr/>
      </xdr:nvCxnSpPr>
      <xdr:spPr>
        <a:xfrm flipV="1">
          <a:off x="19509104" y="16988218"/>
          <a:ext cx="0" cy="123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4" name="【庁舎】&#10;一人当たり面積最小値テキスト"/>
        <xdr:cNvSpPr txBox="1"/>
      </xdr:nvSpPr>
      <xdr:spPr>
        <a:xfrm>
          <a:off x="19547840" y="182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5" name="直線コネクタ 614"/>
        <xdr:cNvCxnSpPr/>
      </xdr:nvCxnSpPr>
      <xdr:spPr>
        <a:xfrm>
          <a:off x="19443700" y="18220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6" name="【庁舎】&#10;一人当たり面積最大値テキスト"/>
        <xdr:cNvSpPr txBox="1"/>
      </xdr:nvSpPr>
      <xdr:spPr>
        <a:xfrm>
          <a:off x="19547840" y="167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7" name="直線コネクタ 616"/>
        <xdr:cNvCxnSpPr/>
      </xdr:nvCxnSpPr>
      <xdr:spPr>
        <a:xfrm>
          <a:off x="19443700" y="16988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18" name="【庁舎】&#10;一人当たり面積平均値テキスト"/>
        <xdr:cNvSpPr txBox="1"/>
      </xdr:nvSpPr>
      <xdr:spPr>
        <a:xfrm>
          <a:off x="19547840" y="17952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9" name="フローチャート: 判断 618"/>
        <xdr:cNvSpPr/>
      </xdr:nvSpPr>
      <xdr:spPr>
        <a:xfrm>
          <a:off x="19458940" y="18100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20" name="フローチャート: 判断 619"/>
        <xdr:cNvSpPr/>
      </xdr:nvSpPr>
      <xdr:spPr>
        <a:xfrm>
          <a:off x="18735040" y="18108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21" name="n_1aveValue【庁舎】&#10;一人当たり面積"/>
        <xdr:cNvSpPr txBox="1"/>
      </xdr:nvSpPr>
      <xdr:spPr>
        <a:xfrm>
          <a:off x="18561127" y="1788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22" name="フローチャート: 判断 621"/>
        <xdr:cNvSpPr/>
      </xdr:nvSpPr>
      <xdr:spPr>
        <a:xfrm>
          <a:off x="17937480" y="181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23" name="n_2aveValue【庁舎】&#10;一人当たり面積"/>
        <xdr:cNvSpPr txBox="1"/>
      </xdr:nvSpPr>
      <xdr:spPr>
        <a:xfrm>
          <a:off x="17776267" y="179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18923</xdr:rowOff>
    </xdr:from>
    <xdr:to>
      <xdr:col>116</xdr:col>
      <xdr:colOff>114300</xdr:colOff>
      <xdr:row>108</xdr:row>
      <xdr:rowOff>120523</xdr:rowOff>
    </xdr:to>
    <xdr:sp macro="" textlink="">
      <xdr:nvSpPr>
        <xdr:cNvPr id="629" name="楕円 628"/>
        <xdr:cNvSpPr/>
      </xdr:nvSpPr>
      <xdr:spPr>
        <a:xfrm>
          <a:off x="19458940" y="181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30" name="【庁舎】&#10;一人当たり面積該当値テキスト"/>
        <xdr:cNvSpPr txBox="1"/>
      </xdr:nvSpPr>
      <xdr:spPr>
        <a:xfrm>
          <a:off x="19547840" y="180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20065</xdr:rowOff>
    </xdr:from>
    <xdr:to>
      <xdr:col>112</xdr:col>
      <xdr:colOff>38100</xdr:colOff>
      <xdr:row>108</xdr:row>
      <xdr:rowOff>121665</xdr:rowOff>
    </xdr:to>
    <xdr:sp macro="" textlink="">
      <xdr:nvSpPr>
        <xdr:cNvPr id="631" name="楕円 630"/>
        <xdr:cNvSpPr/>
      </xdr:nvSpPr>
      <xdr:spPr>
        <a:xfrm>
          <a:off x="18735040" y="18125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69723</xdr:rowOff>
    </xdr:from>
    <xdr:to>
      <xdr:col>116</xdr:col>
      <xdr:colOff>63500</xdr:colOff>
      <xdr:row>108</xdr:row>
      <xdr:rowOff>70865</xdr:rowOff>
    </xdr:to>
    <xdr:cxnSp macro="">
      <xdr:nvCxnSpPr>
        <xdr:cNvPr id="632" name="直線コネクタ 631"/>
        <xdr:cNvCxnSpPr/>
      </xdr:nvCxnSpPr>
      <xdr:spPr>
        <a:xfrm flipV="1">
          <a:off x="18778220" y="18174843"/>
          <a:ext cx="7315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22543</xdr:rowOff>
    </xdr:from>
    <xdr:to>
      <xdr:col>107</xdr:col>
      <xdr:colOff>101600</xdr:colOff>
      <xdr:row>108</xdr:row>
      <xdr:rowOff>124143</xdr:rowOff>
    </xdr:to>
    <xdr:sp macro="" textlink="">
      <xdr:nvSpPr>
        <xdr:cNvPr id="633" name="楕円 632"/>
        <xdr:cNvSpPr/>
      </xdr:nvSpPr>
      <xdr:spPr>
        <a:xfrm>
          <a:off x="1793748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70865</xdr:rowOff>
    </xdr:from>
    <xdr:to>
      <xdr:col>111</xdr:col>
      <xdr:colOff>177800</xdr:colOff>
      <xdr:row>108</xdr:row>
      <xdr:rowOff>73343</xdr:rowOff>
    </xdr:to>
    <xdr:cxnSp macro="">
      <xdr:nvCxnSpPr>
        <xdr:cNvPr id="634" name="直線コネクタ 633"/>
        <xdr:cNvCxnSpPr/>
      </xdr:nvCxnSpPr>
      <xdr:spPr>
        <a:xfrm flipV="1">
          <a:off x="17988280" y="18175985"/>
          <a:ext cx="78994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112792</xdr:rowOff>
    </xdr:from>
    <xdr:ext cx="469744" cy="259045"/>
    <xdr:sp macro="" textlink="">
      <xdr:nvSpPr>
        <xdr:cNvPr id="635" name="n_1mainValue【庁舎】&#10;一人当たり面積"/>
        <xdr:cNvSpPr txBox="1"/>
      </xdr:nvSpPr>
      <xdr:spPr>
        <a:xfrm>
          <a:off x="18561127" y="182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115270</xdr:rowOff>
    </xdr:from>
    <xdr:ext cx="469744" cy="259045"/>
    <xdr:sp macro="" textlink="">
      <xdr:nvSpPr>
        <xdr:cNvPr id="636" name="n_2mainValue【庁舎】&#10;一人当たり面積"/>
        <xdr:cNvSpPr txBox="1"/>
      </xdr:nvSpPr>
      <xdr:spPr>
        <a:xfrm>
          <a:off x="17776267"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類似団体と比較して特に有形固定資産減価償却率が高くなっている主な施設は、一般廃棄物処理施設（一部事務組合所有）及び市民会館であり、低くなっている施設は、体育館・プール、消防施設である。</a:t>
          </a:r>
        </a:p>
        <a:p>
          <a:r>
            <a:rPr kumimoji="1" lang="ja-JP" altLang="en-US" sz="1200">
              <a:latin typeface="ＭＳ Ｐゴシック" panose="020B0600070205080204" pitchFamily="50" charset="-128"/>
              <a:ea typeface="ＭＳ Ｐゴシック" panose="020B0600070205080204" pitchFamily="50" charset="-128"/>
            </a:rPr>
            <a:t>市民会館（構造改善センター）においては平成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年建築であり、今後も施設の安全性を確保するため適正な施設管理に努める。</a:t>
          </a:r>
        </a:p>
        <a:p>
          <a:r>
            <a:rPr kumimoji="1" lang="ja-JP" altLang="en-US" sz="1200">
              <a:latin typeface="ＭＳ Ｐゴシック" panose="020B0600070205080204" pitchFamily="50" charset="-128"/>
              <a:ea typeface="ＭＳ Ｐゴシック" panose="020B0600070205080204" pitchFamily="50" charset="-128"/>
            </a:rPr>
            <a:t>体育館・プール（村民体育館）においては平成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年熊本地震被害による災害復旧を行っている。今後施設の老朽化の進行や利用状況を把握しつつ、住民ニーズや時代に変化に応じた施設機能の転換・利用率向上を進める。</a:t>
          </a:r>
        </a:p>
        <a:p>
          <a:r>
            <a:rPr kumimoji="1" lang="ja-JP" altLang="en-US" sz="1200">
              <a:latin typeface="ＭＳ Ｐゴシック" panose="020B0600070205080204" pitchFamily="50" charset="-128"/>
              <a:ea typeface="ＭＳ Ｐゴシック" panose="020B0600070205080204" pitchFamily="50" charset="-128"/>
            </a:rPr>
            <a:t>福祉施設（うち地域福祉センター・山西学童クラブ）において、福祉センターは平成</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年建築、学童クラブは平成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年建築であり、不具合の早期発見や補修などを行い、施設の長寿命化に努める。</a:t>
          </a:r>
        </a:p>
        <a:p>
          <a:r>
            <a:rPr kumimoji="1" lang="ja-JP" altLang="en-US" sz="1200">
              <a:latin typeface="ＭＳ Ｐゴシック" panose="020B0600070205080204" pitchFamily="50" charset="-128"/>
              <a:ea typeface="ＭＳ Ｐゴシック" panose="020B0600070205080204" pitchFamily="50" charset="-128"/>
            </a:rPr>
            <a:t>消防施設（熊本市益城西原消防署西原出張所）においては、平成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年建築であり有形固定資産減価償却率はかなり低くなっている。今後も施設等の予防保全型の維持管理及び長寿命化に努める。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庁舎においては昭和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年建築であり、不具合や補修箇所も例年発生している。今後も不具合の早期発見や補修などを行い、施設の長寿命化に努める。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で、類似団体平均値を上回っているが、全国平均値以下</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県平均値を僅かに上回っている状況にある。基準財政需要額は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額で、主なものは個別算定経費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公債費を除く</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)2,174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、地域経済・雇用対策費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1,727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万円減、地域の元気創造事業費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万円増、人口減少等特別対策事業費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万円増、公債費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、包括算定経費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1,211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、臨時財政対策債発行可能額</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等、また基準財政収入額は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2,799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額で、主なものは市町村民税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3,467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市町村たばこ税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万円増等となっている。</a:t>
          </a:r>
          <a:endPar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今後も、地方創生取組強化による税収増加を図り、</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熊本地震</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復興</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関連</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事業を優先とし</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ながらも</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、それ以外の投資的経費を抑制する等、歳出の徹底的な見直しを実施するとともに、税収の徴収率向上対策等の取組みを通じ、財政基盤の強化に努める。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26307</xdr:rowOff>
    </xdr:to>
    <xdr:cxnSp macro="">
      <xdr:nvCxnSpPr>
        <xdr:cNvPr id="73" name="直線コネクタ 72"/>
        <xdr:cNvCxnSpPr/>
      </xdr:nvCxnSpPr>
      <xdr:spPr>
        <a:xfrm flipV="1">
          <a:off x="3225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49288</xdr:rowOff>
    </xdr:to>
    <xdr:cxnSp macro="">
      <xdr:nvCxnSpPr>
        <xdr:cNvPr id="76" name="直線コネクタ 75"/>
        <xdr:cNvCxnSpPr/>
      </xdr:nvCxnSpPr>
      <xdr:spPr>
        <a:xfrm flipV="1">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と対前年</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回った。経常経費充当一般財源等は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4,510</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となり、主なものは人件費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146</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2,178</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772</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447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増、繰出金</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2,533</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等となった。また経常一般財源等は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8,947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額となり、主なものは地方税</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8,057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ゴルフ場利用税交付金</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1,153</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地方交付税</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2,887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諸収入</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1,115</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等となったことによる。</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年熊本地震により、前年度実施できなかった経常事業や維持補修等経費が発生したが、前年度と比較し税収増となったことにより比率の減少となった。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今後も、社会保障費の増が見込まれる中で、事務事業の見直しによる経常経費の削減に努め、公債費については熊本地震</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復旧復興</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における</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やむを得ない</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起債発行額が多大になると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見込まれ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国県補助等を模索しながら</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地方債現在高の削減に努める。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40429</xdr:rowOff>
    </xdr:to>
    <xdr:cxnSp macro="">
      <xdr:nvCxnSpPr>
        <xdr:cNvPr id="133" name="直線コネクタ 132"/>
        <xdr:cNvCxnSpPr/>
      </xdr:nvCxnSpPr>
      <xdr:spPr>
        <a:xfrm flipV="1">
          <a:off x="4114800" y="1061402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40429</xdr:rowOff>
    </xdr:to>
    <xdr:cxnSp macro="">
      <xdr:nvCxnSpPr>
        <xdr:cNvPr id="136" name="直線コネクタ 135"/>
        <xdr:cNvCxnSpPr/>
      </xdr:nvCxnSpPr>
      <xdr:spPr>
        <a:xfrm>
          <a:off x="3225800" y="1060598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61</xdr:row>
      <xdr:rowOff>147531</xdr:rowOff>
    </xdr:to>
    <xdr:cxnSp macro="">
      <xdr:nvCxnSpPr>
        <xdr:cNvPr id="139" name="直線コネクタ 138"/>
        <xdr:cNvCxnSpPr/>
      </xdr:nvCxnSpPr>
      <xdr:spPr>
        <a:xfrm>
          <a:off x="2336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61</xdr:row>
      <xdr:rowOff>99271</xdr:rowOff>
    </xdr:to>
    <xdr:cxnSp macro="">
      <xdr:nvCxnSpPr>
        <xdr:cNvPr id="142" name="直線コネクタ 141"/>
        <xdr:cNvCxnSpPr/>
      </xdr:nvCxnSpPr>
      <xdr:spPr>
        <a:xfrm>
          <a:off x="1447800" y="1044109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2" name="楕円 151"/>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3"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4" name="楕円 153"/>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76006</xdr:rowOff>
    </xdr:from>
    <xdr:ext cx="736600" cy="259045"/>
    <xdr:sp macro="" textlink="">
      <xdr:nvSpPr>
        <xdr:cNvPr id="155" name="テキスト ボックス 154"/>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6" name="楕円 155"/>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11658</xdr:rowOff>
    </xdr:from>
    <xdr:ext cx="762000" cy="259045"/>
    <xdr:sp macro="" textlink="">
      <xdr:nvSpPr>
        <xdr:cNvPr id="157" name="テキスト ボックス 156"/>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48471</xdr:rowOff>
    </xdr:from>
    <xdr:to>
      <xdr:col>11</xdr:col>
      <xdr:colOff>82550</xdr:colOff>
      <xdr:row>61</xdr:row>
      <xdr:rowOff>150071</xdr:rowOff>
    </xdr:to>
    <xdr:sp macro="" textlink="">
      <xdr:nvSpPr>
        <xdr:cNvPr id="158" name="楕円 157"/>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160248</xdr:rowOff>
    </xdr:from>
    <xdr:ext cx="762000" cy="259045"/>
    <xdr:sp macro="" textlink="">
      <xdr:nvSpPr>
        <xdr:cNvPr id="159" name="テキスト ボックス 158"/>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60" name="楕円 159"/>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1" name="テキスト ボックス 160"/>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人口一人</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当たり人件費・物件費等決算額の状況は、</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前年度は平成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年熊本地震により決算額が大幅増となり、</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全国平均値、県平均値を</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大きく</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上回っている状況</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年度においても同影響によるが、大規模災害から</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年目となり人件費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3,648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万円減、物件費においては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3,013</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万円減となっている。</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人件費においては、災害直後からの時間外手当や中長期派遣職員災害派遣手当が主な要因であり、物件費においては災害廃棄物関連、被災者住宅応急修理関連の増である。しかし大規模災害からの</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年目であり、各々決算額は前年度に比べ減少している。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今後も災害関連費用が減少しながらも復興までしばらくは続く見込みである。その様な中、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行政サービスを低下させないようにしながら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事務事業の見直し等により人件費の抑制に努めるほか、効率的な施設管理などにより物件費の抑制に努める。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3852</xdr:rowOff>
    </xdr:from>
    <xdr:to>
      <xdr:col>23</xdr:col>
      <xdr:colOff>133350</xdr:colOff>
      <xdr:row>86</xdr:row>
      <xdr:rowOff>150822</xdr:rowOff>
    </xdr:to>
    <xdr:cxnSp macro="">
      <xdr:nvCxnSpPr>
        <xdr:cNvPr id="190" name="直線コネクタ 189"/>
        <xdr:cNvCxnSpPr/>
      </xdr:nvCxnSpPr>
      <xdr:spPr>
        <a:xfrm flipV="1">
          <a:off x="4953000" y="14062752"/>
          <a:ext cx="0" cy="832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122899</xdr:rowOff>
    </xdr:from>
    <xdr:ext cx="762000" cy="259045"/>
    <xdr:sp macro="" textlink="">
      <xdr:nvSpPr>
        <xdr:cNvPr id="191" name="人件費・物件費等の状況最小値テキスト"/>
        <xdr:cNvSpPr txBox="1"/>
      </xdr:nvSpPr>
      <xdr:spPr>
        <a:xfrm>
          <a:off x="5041900" y="14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150822</xdr:rowOff>
    </xdr:from>
    <xdr:to>
      <xdr:col>24</xdr:col>
      <xdr:colOff>12700</xdr:colOff>
      <xdr:row>86</xdr:row>
      <xdr:rowOff>150822</xdr:rowOff>
    </xdr:to>
    <xdr:cxnSp macro="">
      <xdr:nvCxnSpPr>
        <xdr:cNvPr id="192" name="直線コネクタ 191"/>
        <xdr:cNvCxnSpPr/>
      </xdr:nvCxnSpPr>
      <xdr:spPr>
        <a:xfrm>
          <a:off x="4864100" y="148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90229</xdr:rowOff>
    </xdr:from>
    <xdr:ext cx="762000" cy="259045"/>
    <xdr:sp macro="" textlink="">
      <xdr:nvSpPr>
        <xdr:cNvPr id="193" name="人件費・物件費等の状況最大値テキスト"/>
        <xdr:cNvSpPr txBox="1"/>
      </xdr:nvSpPr>
      <xdr:spPr>
        <a:xfrm>
          <a:off x="5041900" y="1380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3852</xdr:rowOff>
    </xdr:from>
    <xdr:to>
      <xdr:col>24</xdr:col>
      <xdr:colOff>12700</xdr:colOff>
      <xdr:row>82</xdr:row>
      <xdr:rowOff>3852</xdr:rowOff>
    </xdr:to>
    <xdr:cxnSp macro="">
      <xdr:nvCxnSpPr>
        <xdr:cNvPr id="194" name="直線コネクタ 193"/>
        <xdr:cNvCxnSpPr/>
      </xdr:nvCxnSpPr>
      <xdr:spPr>
        <a:xfrm>
          <a:off x="4864100" y="1406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150822</xdr:rowOff>
    </xdr:from>
    <xdr:to>
      <xdr:col>23</xdr:col>
      <xdr:colOff>133350</xdr:colOff>
      <xdr:row>89</xdr:row>
      <xdr:rowOff>69966</xdr:rowOff>
    </xdr:to>
    <xdr:cxnSp macro="">
      <xdr:nvCxnSpPr>
        <xdr:cNvPr id="195" name="直線コネクタ 194"/>
        <xdr:cNvCxnSpPr/>
      </xdr:nvCxnSpPr>
      <xdr:spPr>
        <a:xfrm flipV="1">
          <a:off x="4114800" y="14895522"/>
          <a:ext cx="838200" cy="4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155852</xdr:rowOff>
    </xdr:from>
    <xdr:ext cx="762000" cy="259045"/>
    <xdr:sp macro="" textlink="">
      <xdr:nvSpPr>
        <xdr:cNvPr id="196" name="人件費・物件費等の状況平均値テキスト"/>
        <xdr:cNvSpPr txBox="1"/>
      </xdr:nvSpPr>
      <xdr:spPr>
        <a:xfrm>
          <a:off x="5041900" y="14043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139325</xdr:rowOff>
    </xdr:from>
    <xdr:to>
      <xdr:col>23</xdr:col>
      <xdr:colOff>184150</xdr:colOff>
      <xdr:row>83</xdr:row>
      <xdr:rowOff>69475</xdr:rowOff>
    </xdr:to>
    <xdr:sp macro="" textlink="">
      <xdr:nvSpPr>
        <xdr:cNvPr id="197" name="フローチャート: 判断 196"/>
        <xdr:cNvSpPr/>
      </xdr:nvSpPr>
      <xdr:spPr>
        <a:xfrm>
          <a:off x="49022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53327</xdr:rowOff>
    </xdr:from>
    <xdr:to>
      <xdr:col>19</xdr:col>
      <xdr:colOff>133350</xdr:colOff>
      <xdr:row>89</xdr:row>
      <xdr:rowOff>69966</xdr:rowOff>
    </xdr:to>
    <xdr:cxnSp macro="">
      <xdr:nvCxnSpPr>
        <xdr:cNvPr id="198" name="直線コネクタ 197"/>
        <xdr:cNvCxnSpPr/>
      </xdr:nvCxnSpPr>
      <xdr:spPr>
        <a:xfrm>
          <a:off x="3225800" y="14112227"/>
          <a:ext cx="889000" cy="1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146473</xdr:rowOff>
    </xdr:from>
    <xdr:to>
      <xdr:col>19</xdr:col>
      <xdr:colOff>184150</xdr:colOff>
      <xdr:row>83</xdr:row>
      <xdr:rowOff>76623</xdr:rowOff>
    </xdr:to>
    <xdr:sp macro="" textlink="">
      <xdr:nvSpPr>
        <xdr:cNvPr id="199" name="フローチャート: 判断 198"/>
        <xdr:cNvSpPr/>
      </xdr:nvSpPr>
      <xdr:spPr>
        <a:xfrm>
          <a:off x="4064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86800</xdr:rowOff>
    </xdr:from>
    <xdr:ext cx="736600" cy="259045"/>
    <xdr:sp macro="" textlink="">
      <xdr:nvSpPr>
        <xdr:cNvPr id="200" name="テキスト ボックス 199"/>
        <xdr:cNvSpPr txBox="1"/>
      </xdr:nvSpPr>
      <xdr:spPr>
        <a:xfrm>
          <a:off x="3733800" y="1397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26757</xdr:rowOff>
    </xdr:from>
    <xdr:to>
      <xdr:col>15</xdr:col>
      <xdr:colOff>82550</xdr:colOff>
      <xdr:row>82</xdr:row>
      <xdr:rowOff>53327</xdr:rowOff>
    </xdr:to>
    <xdr:cxnSp macro="">
      <xdr:nvCxnSpPr>
        <xdr:cNvPr id="201" name="直線コネクタ 200"/>
        <xdr:cNvCxnSpPr/>
      </xdr:nvCxnSpPr>
      <xdr:spPr>
        <a:xfrm>
          <a:off x="2336800" y="14085657"/>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128688</xdr:rowOff>
    </xdr:from>
    <xdr:to>
      <xdr:col>15</xdr:col>
      <xdr:colOff>133350</xdr:colOff>
      <xdr:row>83</xdr:row>
      <xdr:rowOff>58838</xdr:rowOff>
    </xdr:to>
    <xdr:sp macro="" textlink="">
      <xdr:nvSpPr>
        <xdr:cNvPr id="202" name="フローチャート: 判断 201"/>
        <xdr:cNvSpPr/>
      </xdr:nvSpPr>
      <xdr:spPr>
        <a:xfrm>
          <a:off x="3175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43615</xdr:rowOff>
    </xdr:from>
    <xdr:ext cx="762000" cy="259045"/>
    <xdr:sp macro="" textlink="">
      <xdr:nvSpPr>
        <xdr:cNvPr id="203" name="テキスト ボックス 202"/>
        <xdr:cNvSpPr txBox="1"/>
      </xdr:nvSpPr>
      <xdr:spPr>
        <a:xfrm>
          <a:off x="2844800" y="142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16957</xdr:rowOff>
    </xdr:from>
    <xdr:to>
      <xdr:col>11</xdr:col>
      <xdr:colOff>31750</xdr:colOff>
      <xdr:row>82</xdr:row>
      <xdr:rowOff>26757</xdr:rowOff>
    </xdr:to>
    <xdr:cxnSp macro="">
      <xdr:nvCxnSpPr>
        <xdr:cNvPr id="204" name="直線コネクタ 203"/>
        <xdr:cNvCxnSpPr/>
      </xdr:nvCxnSpPr>
      <xdr:spPr>
        <a:xfrm>
          <a:off x="1447800" y="14075857"/>
          <a:ext cx="889000" cy="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135133</xdr:rowOff>
    </xdr:from>
    <xdr:to>
      <xdr:col>11</xdr:col>
      <xdr:colOff>82550</xdr:colOff>
      <xdr:row>83</xdr:row>
      <xdr:rowOff>65283</xdr:rowOff>
    </xdr:to>
    <xdr:sp macro="" textlink="">
      <xdr:nvSpPr>
        <xdr:cNvPr id="205" name="フローチャート: 判断 204"/>
        <xdr:cNvSpPr/>
      </xdr:nvSpPr>
      <xdr:spPr>
        <a:xfrm>
          <a:off x="2286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50060</xdr:rowOff>
    </xdr:from>
    <xdr:ext cx="762000" cy="259045"/>
    <xdr:sp macro="" textlink="">
      <xdr:nvSpPr>
        <xdr:cNvPr id="206" name="テキスト ボックス 205"/>
        <xdr:cNvSpPr txBox="1"/>
      </xdr:nvSpPr>
      <xdr:spPr>
        <a:xfrm>
          <a:off x="1955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109694</xdr:rowOff>
    </xdr:from>
    <xdr:to>
      <xdr:col>7</xdr:col>
      <xdr:colOff>31750</xdr:colOff>
      <xdr:row>83</xdr:row>
      <xdr:rowOff>39844</xdr:rowOff>
    </xdr:to>
    <xdr:sp macro="" textlink="">
      <xdr:nvSpPr>
        <xdr:cNvPr id="207" name="フローチャート: 判断 206"/>
        <xdr:cNvSpPr/>
      </xdr:nvSpPr>
      <xdr:spPr>
        <a:xfrm>
          <a:off x="1397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24621</xdr:rowOff>
    </xdr:from>
    <xdr:ext cx="762000" cy="259045"/>
    <xdr:sp macro="" textlink="">
      <xdr:nvSpPr>
        <xdr:cNvPr id="208" name="テキスト ボックス 207"/>
        <xdr:cNvSpPr txBox="1"/>
      </xdr:nvSpPr>
      <xdr:spPr>
        <a:xfrm>
          <a:off x="1066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100022</xdr:rowOff>
    </xdr:from>
    <xdr:to>
      <xdr:col>23</xdr:col>
      <xdr:colOff>184150</xdr:colOff>
      <xdr:row>87</xdr:row>
      <xdr:rowOff>30172</xdr:rowOff>
    </xdr:to>
    <xdr:sp macro="" textlink="">
      <xdr:nvSpPr>
        <xdr:cNvPr id="214" name="楕円 213"/>
        <xdr:cNvSpPr/>
      </xdr:nvSpPr>
      <xdr:spPr>
        <a:xfrm>
          <a:off x="4902200" y="14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167349</xdr:rowOff>
    </xdr:from>
    <xdr:ext cx="762000" cy="259045"/>
    <xdr:sp macro="" textlink="">
      <xdr:nvSpPr>
        <xdr:cNvPr id="215" name="人件費・物件費等の状況該当値テキスト"/>
        <xdr:cNvSpPr txBox="1"/>
      </xdr:nvSpPr>
      <xdr:spPr>
        <a:xfrm>
          <a:off x="5041900" y="1474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19166</xdr:rowOff>
    </xdr:from>
    <xdr:to>
      <xdr:col>19</xdr:col>
      <xdr:colOff>184150</xdr:colOff>
      <xdr:row>89</xdr:row>
      <xdr:rowOff>120766</xdr:rowOff>
    </xdr:to>
    <xdr:sp macro="" textlink="">
      <xdr:nvSpPr>
        <xdr:cNvPr id="216" name="楕円 215"/>
        <xdr:cNvSpPr/>
      </xdr:nvSpPr>
      <xdr:spPr>
        <a:xfrm>
          <a:off x="4064000" y="152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105543</xdr:rowOff>
    </xdr:from>
    <xdr:ext cx="736600" cy="259045"/>
    <xdr:sp macro="" textlink="">
      <xdr:nvSpPr>
        <xdr:cNvPr id="217" name="テキスト ボックス 216"/>
        <xdr:cNvSpPr txBox="1"/>
      </xdr:nvSpPr>
      <xdr:spPr>
        <a:xfrm>
          <a:off x="3733800" y="1536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2527</xdr:rowOff>
    </xdr:from>
    <xdr:to>
      <xdr:col>15</xdr:col>
      <xdr:colOff>133350</xdr:colOff>
      <xdr:row>82</xdr:row>
      <xdr:rowOff>104127</xdr:rowOff>
    </xdr:to>
    <xdr:sp macro="" textlink="">
      <xdr:nvSpPr>
        <xdr:cNvPr id="218" name="楕円 217"/>
        <xdr:cNvSpPr/>
      </xdr:nvSpPr>
      <xdr:spPr>
        <a:xfrm>
          <a:off x="3175000" y="140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114304</xdr:rowOff>
    </xdr:from>
    <xdr:ext cx="762000" cy="259045"/>
    <xdr:sp macro="" textlink="">
      <xdr:nvSpPr>
        <xdr:cNvPr id="219" name="テキスト ボックス 218"/>
        <xdr:cNvSpPr txBox="1"/>
      </xdr:nvSpPr>
      <xdr:spPr>
        <a:xfrm>
          <a:off x="2844800" y="138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147407</xdr:rowOff>
    </xdr:from>
    <xdr:to>
      <xdr:col>11</xdr:col>
      <xdr:colOff>82550</xdr:colOff>
      <xdr:row>82</xdr:row>
      <xdr:rowOff>77557</xdr:rowOff>
    </xdr:to>
    <xdr:sp macro="" textlink="">
      <xdr:nvSpPr>
        <xdr:cNvPr id="220" name="楕円 219"/>
        <xdr:cNvSpPr/>
      </xdr:nvSpPr>
      <xdr:spPr>
        <a:xfrm>
          <a:off x="2286000" y="14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87734</xdr:rowOff>
    </xdr:from>
    <xdr:ext cx="762000" cy="259045"/>
    <xdr:sp macro="" textlink="">
      <xdr:nvSpPr>
        <xdr:cNvPr id="221" name="テキスト ボックス 220"/>
        <xdr:cNvSpPr txBox="1"/>
      </xdr:nvSpPr>
      <xdr:spPr>
        <a:xfrm>
          <a:off x="1955800" y="138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137607</xdr:rowOff>
    </xdr:from>
    <xdr:to>
      <xdr:col>7</xdr:col>
      <xdr:colOff>31750</xdr:colOff>
      <xdr:row>82</xdr:row>
      <xdr:rowOff>67757</xdr:rowOff>
    </xdr:to>
    <xdr:sp macro="" textlink="">
      <xdr:nvSpPr>
        <xdr:cNvPr id="222" name="楕円 221"/>
        <xdr:cNvSpPr/>
      </xdr:nvSpPr>
      <xdr:spPr>
        <a:xfrm>
          <a:off x="1397000" y="140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77934</xdr:rowOff>
    </xdr:from>
    <xdr:ext cx="762000" cy="259045"/>
    <xdr:sp macro="" textlink="">
      <xdr:nvSpPr>
        <xdr:cNvPr id="223" name="テキスト ボックス 222"/>
        <xdr:cNvSpPr txBox="1"/>
      </xdr:nvSpPr>
      <xdr:spPr>
        <a:xfrm>
          <a:off x="1066800" y="137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ラスパイレス指数は類似団体平均値、全国町村平均値を上回っている状況にある。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H17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年間職員の給料カット</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一般職員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年度においては給与カットの復元、また昇給について国と異なり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号俸の抑制措置を行ってきたが、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年度は国家公務員給与削減措置の終了等により、ラスパイレス指数が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と対前年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。今後も引き続き、職務・職責に応じた給料体系を維持しながら、更なる給与水準の適正化を図り人件費縮減に努める。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4" name="直線コネクタ 253"/>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57"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58" name="直線コネクタ 257"/>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0"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1" name="フローチャート: 判断 260"/>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20259</xdr:rowOff>
    </xdr:to>
    <xdr:cxnSp macro="">
      <xdr:nvCxnSpPr>
        <xdr:cNvPr id="262" name="直線コネクタ 261"/>
        <xdr:cNvCxnSpPr/>
      </xdr:nvCxnSpPr>
      <xdr:spPr>
        <a:xfrm flipV="1">
          <a:off x="15290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3" name="フローチャート: 判断 262"/>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4" name="テキスト ボックス 26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20259</xdr:rowOff>
    </xdr:to>
    <xdr:cxnSp macro="">
      <xdr:nvCxnSpPr>
        <xdr:cNvPr id="265" name="直線コネクタ 264"/>
        <xdr:cNvCxnSpPr/>
      </xdr:nvCxnSpPr>
      <xdr:spPr>
        <a:xfrm>
          <a:off x="14401800" y="1447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6" name="フローチャート: 判断 265"/>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67" name="テキスト ボックス 266"/>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76805</xdr:rowOff>
    </xdr:to>
    <xdr:cxnSp macro="">
      <xdr:nvCxnSpPr>
        <xdr:cNvPr id="268" name="直線コネクタ 267"/>
        <xdr:cNvCxnSpPr/>
      </xdr:nvCxnSpPr>
      <xdr:spPr>
        <a:xfrm>
          <a:off x="13512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69" name="フローチャート: 判断 268"/>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0" name="テキスト ボックス 269"/>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1" name="フローチャート: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2" name="テキスト ボックス 271"/>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1" name="テキスト ボックス 280"/>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2" name="楕円 281"/>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55836</xdr:rowOff>
    </xdr:from>
    <xdr:ext cx="762000" cy="259045"/>
    <xdr:sp macro="" textlink="">
      <xdr:nvSpPr>
        <xdr:cNvPr id="283" name="テキスト ボックス 282"/>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4" name="楕円 283"/>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112382</xdr:rowOff>
    </xdr:from>
    <xdr:ext cx="762000" cy="259045"/>
    <xdr:sp macro="" textlink="">
      <xdr:nvSpPr>
        <xdr:cNvPr id="285" name="テキスト ボックス 284"/>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87" name="テキスト ボックス 28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人口千人当たり職員数は類似団体平均値を下回っているが、全国平均値、県平均値を上回っている状況にある。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一般会計対象職員数は、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名となり、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年熊本地震に係る事務量増に対応するために平成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月に職員定数条例を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名に改正を行った。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今後も住民サービス低下にならないよう留意しながらも、効率的組織編成や人員配置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より、適切な職員の定数管理に努めるのが前提となるが、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年熊本地震に関連した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業務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の大幅</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増における人員確保も必要な状況にあり、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中長期派遣職員や任期付職員、再任用職員を配置している状況もふまえ、</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精査しながら定員管理に努める。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3" name="直線コネクタ 312"/>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4"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5" name="直線コネクタ 314"/>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6"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17" name="直線コネクタ 316"/>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125063</xdr:rowOff>
    </xdr:from>
    <xdr:to>
      <xdr:col>81</xdr:col>
      <xdr:colOff>44450</xdr:colOff>
      <xdr:row>59</xdr:row>
      <xdr:rowOff>133509</xdr:rowOff>
    </xdr:to>
    <xdr:cxnSp macro="">
      <xdr:nvCxnSpPr>
        <xdr:cNvPr id="318" name="直線コネクタ 317"/>
        <xdr:cNvCxnSpPr/>
      </xdr:nvCxnSpPr>
      <xdr:spPr>
        <a:xfrm>
          <a:off x="16179800" y="10240613"/>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19"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0" name="フローチャート: 判断 319"/>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87662</xdr:rowOff>
    </xdr:from>
    <xdr:to>
      <xdr:col>77</xdr:col>
      <xdr:colOff>44450</xdr:colOff>
      <xdr:row>59</xdr:row>
      <xdr:rowOff>125063</xdr:rowOff>
    </xdr:to>
    <xdr:cxnSp macro="">
      <xdr:nvCxnSpPr>
        <xdr:cNvPr id="321" name="直線コネクタ 320"/>
        <xdr:cNvCxnSpPr/>
      </xdr:nvCxnSpPr>
      <xdr:spPr>
        <a:xfrm>
          <a:off x="15290800" y="1020321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2" name="フローチャート: 判断 321"/>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3" name="テキスト ボックス 322"/>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74390</xdr:rowOff>
    </xdr:from>
    <xdr:to>
      <xdr:col>72</xdr:col>
      <xdr:colOff>203200</xdr:colOff>
      <xdr:row>59</xdr:row>
      <xdr:rowOff>87662</xdr:rowOff>
    </xdr:to>
    <xdr:cxnSp macro="">
      <xdr:nvCxnSpPr>
        <xdr:cNvPr id="324" name="直線コネクタ 323"/>
        <xdr:cNvCxnSpPr/>
      </xdr:nvCxnSpPr>
      <xdr:spPr>
        <a:xfrm>
          <a:off x="14401800" y="10189940"/>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5" name="フローチャート: 判断 324"/>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6" name="テキスト ボックス 325"/>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77406</xdr:rowOff>
    </xdr:to>
    <xdr:cxnSp macro="">
      <xdr:nvCxnSpPr>
        <xdr:cNvPr id="327" name="直線コネクタ 326"/>
        <xdr:cNvCxnSpPr/>
      </xdr:nvCxnSpPr>
      <xdr:spPr>
        <a:xfrm flipV="1">
          <a:off x="13512800" y="10189940"/>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8" name="フローチャート: 判断 327"/>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29" name="テキスト ボックス 328"/>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0" name="フローチャート: 判断 329"/>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1" name="テキスト ボックス 330"/>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82709</xdr:rowOff>
    </xdr:from>
    <xdr:to>
      <xdr:col>81</xdr:col>
      <xdr:colOff>95250</xdr:colOff>
      <xdr:row>60</xdr:row>
      <xdr:rowOff>12859</xdr:rowOff>
    </xdr:to>
    <xdr:sp macro="" textlink="">
      <xdr:nvSpPr>
        <xdr:cNvPr id="337" name="楕円 336"/>
        <xdr:cNvSpPr/>
      </xdr:nvSpPr>
      <xdr:spPr>
        <a:xfrm>
          <a:off x="16967200" y="101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99236</xdr:rowOff>
    </xdr:from>
    <xdr:ext cx="762000" cy="259045"/>
    <xdr:sp macro="" textlink="">
      <xdr:nvSpPr>
        <xdr:cNvPr id="338" name="定員管理の状況該当値テキスト"/>
        <xdr:cNvSpPr txBox="1"/>
      </xdr:nvSpPr>
      <xdr:spPr>
        <a:xfrm>
          <a:off x="17106900" y="100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74263</xdr:rowOff>
    </xdr:from>
    <xdr:to>
      <xdr:col>77</xdr:col>
      <xdr:colOff>95250</xdr:colOff>
      <xdr:row>60</xdr:row>
      <xdr:rowOff>4413</xdr:rowOff>
    </xdr:to>
    <xdr:sp macro="" textlink="">
      <xdr:nvSpPr>
        <xdr:cNvPr id="339" name="楕円 338"/>
        <xdr:cNvSpPr/>
      </xdr:nvSpPr>
      <xdr:spPr>
        <a:xfrm>
          <a:off x="16129000" y="101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14590</xdr:rowOff>
    </xdr:from>
    <xdr:ext cx="736600" cy="259045"/>
    <xdr:sp macro="" textlink="">
      <xdr:nvSpPr>
        <xdr:cNvPr id="340" name="テキスト ボックス 339"/>
        <xdr:cNvSpPr txBox="1"/>
      </xdr:nvSpPr>
      <xdr:spPr>
        <a:xfrm>
          <a:off x="15798800" y="9958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36862</xdr:rowOff>
    </xdr:from>
    <xdr:to>
      <xdr:col>73</xdr:col>
      <xdr:colOff>44450</xdr:colOff>
      <xdr:row>59</xdr:row>
      <xdr:rowOff>138462</xdr:rowOff>
    </xdr:to>
    <xdr:sp macro="" textlink="">
      <xdr:nvSpPr>
        <xdr:cNvPr id="341" name="楕円 340"/>
        <xdr:cNvSpPr/>
      </xdr:nvSpPr>
      <xdr:spPr>
        <a:xfrm>
          <a:off x="15240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148639</xdr:rowOff>
    </xdr:from>
    <xdr:ext cx="762000" cy="259045"/>
    <xdr:sp macro="" textlink="">
      <xdr:nvSpPr>
        <xdr:cNvPr id="342" name="テキスト ボックス 341"/>
        <xdr:cNvSpPr txBox="1"/>
      </xdr:nvSpPr>
      <xdr:spPr>
        <a:xfrm>
          <a:off x="14909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23590</xdr:rowOff>
    </xdr:from>
    <xdr:to>
      <xdr:col>68</xdr:col>
      <xdr:colOff>203200</xdr:colOff>
      <xdr:row>59</xdr:row>
      <xdr:rowOff>125190</xdr:rowOff>
    </xdr:to>
    <xdr:sp macro="" textlink="">
      <xdr:nvSpPr>
        <xdr:cNvPr id="343" name="楕円 342"/>
        <xdr:cNvSpPr/>
      </xdr:nvSpPr>
      <xdr:spPr>
        <a:xfrm>
          <a:off x="14351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135367</xdr:rowOff>
    </xdr:from>
    <xdr:ext cx="762000" cy="259045"/>
    <xdr:sp macro="" textlink="">
      <xdr:nvSpPr>
        <xdr:cNvPr id="344" name="テキスト ボックス 343"/>
        <xdr:cNvSpPr txBox="1"/>
      </xdr:nvSpPr>
      <xdr:spPr>
        <a:xfrm>
          <a:off x="14020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26606</xdr:rowOff>
    </xdr:from>
    <xdr:to>
      <xdr:col>64</xdr:col>
      <xdr:colOff>152400</xdr:colOff>
      <xdr:row>59</xdr:row>
      <xdr:rowOff>128206</xdr:rowOff>
    </xdr:to>
    <xdr:sp macro="" textlink="">
      <xdr:nvSpPr>
        <xdr:cNvPr id="345" name="楕円 344"/>
        <xdr:cNvSpPr/>
      </xdr:nvSpPr>
      <xdr:spPr>
        <a:xfrm>
          <a:off x="13462000" y="101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138383</xdr:rowOff>
    </xdr:from>
    <xdr:ext cx="762000" cy="259045"/>
    <xdr:sp macro="" textlink="">
      <xdr:nvSpPr>
        <xdr:cNvPr id="346" name="テキスト ボックス 345"/>
        <xdr:cNvSpPr txBox="1"/>
      </xdr:nvSpPr>
      <xdr:spPr>
        <a:xfrm>
          <a:off x="13131800" y="99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実質公債費比率は類似団体平均及び県平均を下回っている状況にある。元利償還金の減少等により実質公債費比率は年々減少している状況にあ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熊本地震に伴う</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を主とした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新規発行債も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8,310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万円であり、更に後年においても発行額が多額になると見込まれ、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年度発行分においても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年度よりその償還も開始となるところである。災害に伴う復旧・復興事業に伴う地方債発行額が主であり、基準財政需要額算入額も増となるため比率的には微増となっていくものと思われる。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復興事業内容を見極めながら、また極力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交付税措置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があり、措置率が高い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有利な起債の選定に より、比率の悪化を防ぐよう努める。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7" name="直線コネクタ 376"/>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33262</xdr:rowOff>
    </xdr:to>
    <xdr:cxnSp macro="">
      <xdr:nvCxnSpPr>
        <xdr:cNvPr id="382" name="直線コネクタ 381"/>
        <xdr:cNvCxnSpPr/>
      </xdr:nvCxnSpPr>
      <xdr:spPr>
        <a:xfrm flipV="1">
          <a:off x="16179800" y="649091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3"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4" name="フローチャート: 判断 38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125185</xdr:rowOff>
    </xdr:to>
    <xdr:cxnSp macro="">
      <xdr:nvCxnSpPr>
        <xdr:cNvPr id="385" name="直線コネクタ 384"/>
        <xdr:cNvCxnSpPr/>
      </xdr:nvCxnSpPr>
      <xdr:spPr>
        <a:xfrm flipV="1">
          <a:off x="15290800" y="65483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6" name="フローチャート: 判断 385"/>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7" name="テキスト ボックス 386"/>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137583</xdr:rowOff>
    </xdr:to>
    <xdr:cxnSp macro="">
      <xdr:nvCxnSpPr>
        <xdr:cNvPr id="388" name="直線コネクタ 387"/>
        <xdr:cNvCxnSpPr/>
      </xdr:nvCxnSpPr>
      <xdr:spPr>
        <a:xfrm flipV="1">
          <a:off x="14401800" y="66402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89" name="フローチャート: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127000</xdr:rowOff>
    </xdr:to>
    <xdr:cxnSp macro="">
      <xdr:nvCxnSpPr>
        <xdr:cNvPr id="391" name="直線コネクタ 390"/>
        <xdr:cNvCxnSpPr/>
      </xdr:nvCxnSpPr>
      <xdr:spPr>
        <a:xfrm flipV="1">
          <a:off x="13512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2" name="フローチャート: 判断 391"/>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3" name="テキスト ボックス 392"/>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4" name="フローチャート: 判断 393"/>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5" name="テキスト ボックス 394"/>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1" name="楕円 400"/>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2"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3" name="楕円 402"/>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4" name="テキスト ボックス 403"/>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5" name="楕円 404"/>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6" name="テキスト ボックス 405"/>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7" name="楕円 406"/>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8" name="テキスト ボックス 407"/>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9" name="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0" name="テキスト ボックス 40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将来負担比率は類似団体平均値、全国及び県平均値を下回っている状況にある。地方債現在高は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H15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年度地方債残高</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8,903</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万円（地方債残高対標財規模比率</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285.1%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）がピークであった。それ以降地方債発行額を償還元金以下に抑えていたが、</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年度以降は災害関連事業</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年度末地方債残高は</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年続けて大幅</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3,131</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万円（地方債</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残高対標財規模比率</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268.2%</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対前年</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6,718</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万円増）と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充当可能な財政調整基金及び減債基金等の積立金</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年熊本地震関連により</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1,487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しており、また災害関連事業においては交付税措置が高い地方債の借入を行っており、基準財政需要額算入見込額増に伴い率は減少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している。今後も起債発行額については、</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熊本地震により大規模事業は一部休止しているが、復興事業内容を見極めながら、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や交付税措置率が高い地方債</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の有効活用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より、将来負担比率の抑制に努める。 </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9" name="直線コネクタ 438"/>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0"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1" name="直線コネクタ 440"/>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48" name="フローチャート: 判断 447"/>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49" name="テキスト ボックス 448"/>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0" name="フローチャート: 判断 449"/>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1" name="テキスト ボックス 450"/>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2" name="フローチャート: 判断 451"/>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3" name="テキスト ボックス 452"/>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類似団体と比較して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いるが人口一人当たりの決算額を比較すると平均以下となっている。平成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年熊本地震における事務量増に対応するため、平成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月に職員定数改定も行っている。前年度と比較すると、災害時対応の時間外手当が大幅減となっている。中長期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派遣職員や任期付職員を配置している状況もふまえ、今後も住民サービス低下にならないよう留意しながらも、効率的組織編成や人員配置、事務事業の見直しにより引き続き人件費の抑制に努めること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よる業務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の大幅</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増における人員確保も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必要な状況にあり、状況を精査しながら人件費抑制に努める。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81280</xdr:rowOff>
    </xdr:to>
    <xdr:cxnSp macro="">
      <xdr:nvCxnSpPr>
        <xdr:cNvPr id="64" name="直線コネクタ 63"/>
        <xdr:cNvCxnSpPr/>
      </xdr:nvCxnSpPr>
      <xdr:spPr>
        <a:xfrm flipV="1">
          <a:off x="3987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81280</xdr:rowOff>
    </xdr:to>
    <xdr:cxnSp macro="">
      <xdr:nvCxnSpPr>
        <xdr:cNvPr id="67" name="直線コネクタ 66"/>
        <xdr:cNvCxnSpPr/>
      </xdr:nvCxnSpPr>
      <xdr:spPr>
        <a:xfrm>
          <a:off x="3098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40132</xdr:rowOff>
    </xdr:to>
    <xdr:cxnSp macro="">
      <xdr:nvCxnSpPr>
        <xdr:cNvPr id="70" name="直線コネクタ 69"/>
        <xdr:cNvCxnSpPr/>
      </xdr:nvCxnSpPr>
      <xdr:spPr>
        <a:xfrm>
          <a:off x="2209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3" name="直線コネクタ 72"/>
        <xdr:cNvCxnSpPr/>
      </xdr:nvCxnSpPr>
      <xdr:spPr>
        <a:xfrm>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類似団体平均、全国及び県平均より下回っている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状況にある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。要因として旅費及び賃金を抑制し、施設等の管理については、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年度から指定管理者制度の導入を実施している。今後は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関連する経常的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の増が見込まれるため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全体的な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や委託費内容</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の精査を更に進め、経常経費の削減をはじめとし、物件費の抑制に努める。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92710</xdr:rowOff>
    </xdr:to>
    <xdr:cxnSp macro="">
      <xdr:nvCxnSpPr>
        <xdr:cNvPr id="121" name="直線コネクタ 120"/>
        <xdr:cNvCxnSpPr/>
      </xdr:nvCxnSpPr>
      <xdr:spPr>
        <a:xfrm flipV="1">
          <a:off x="15671800" y="247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109855</xdr:rowOff>
    </xdr:to>
    <xdr:cxnSp macro="">
      <xdr:nvCxnSpPr>
        <xdr:cNvPr id="124" name="直線コネクタ 123"/>
        <xdr:cNvCxnSpPr/>
      </xdr:nvCxnSpPr>
      <xdr:spPr>
        <a:xfrm flipV="1">
          <a:off x="14782800" y="2493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xdr:rowOff>
    </xdr:from>
    <xdr:to>
      <xdr:col>73</xdr:col>
      <xdr:colOff>180975</xdr:colOff>
      <xdr:row>14</xdr:row>
      <xdr:rowOff>109855</xdr:rowOff>
    </xdr:to>
    <xdr:cxnSp macro="">
      <xdr:nvCxnSpPr>
        <xdr:cNvPr id="127" name="直線コネクタ 126"/>
        <xdr:cNvCxnSpPr/>
      </xdr:nvCxnSpPr>
      <xdr:spPr>
        <a:xfrm>
          <a:off x="13893800" y="24015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149860</xdr:rowOff>
    </xdr:from>
    <xdr:to>
      <xdr:col>69</xdr:col>
      <xdr:colOff>92075</xdr:colOff>
      <xdr:row>14</xdr:row>
      <xdr:rowOff>1270</xdr:rowOff>
    </xdr:to>
    <xdr:cxnSp macro="">
      <xdr:nvCxnSpPr>
        <xdr:cNvPr id="130" name="直線コネクタ 129"/>
        <xdr:cNvCxnSpPr/>
      </xdr:nvCxnSpPr>
      <xdr:spPr>
        <a:xfrm>
          <a:off x="13004800" y="2378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2" name="楕円 141"/>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3" name="テキスト ボックス 142"/>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4" name="楕円 143"/>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5" name="テキスト ボックス 144"/>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121920</xdr:rowOff>
    </xdr:from>
    <xdr:to>
      <xdr:col>69</xdr:col>
      <xdr:colOff>142875</xdr:colOff>
      <xdr:row>14</xdr:row>
      <xdr:rowOff>52070</xdr:rowOff>
    </xdr:to>
    <xdr:sp macro="" textlink="">
      <xdr:nvSpPr>
        <xdr:cNvPr id="146" name="楕円 145"/>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62247</xdr:rowOff>
    </xdr:from>
    <xdr:ext cx="762000" cy="259045"/>
    <xdr:sp macro="" textlink="">
      <xdr:nvSpPr>
        <xdr:cNvPr id="147" name="テキスト ボックス 146"/>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99060</xdr:rowOff>
    </xdr:from>
    <xdr:to>
      <xdr:col>65</xdr:col>
      <xdr:colOff>53975</xdr:colOff>
      <xdr:row>14</xdr:row>
      <xdr:rowOff>29210</xdr:rowOff>
    </xdr:to>
    <xdr:sp macro="" textlink="">
      <xdr:nvSpPr>
        <xdr:cNvPr id="148" name="楕円 147"/>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39387</xdr:rowOff>
    </xdr:from>
    <xdr:ext cx="762000" cy="259045"/>
    <xdr:sp macro="" textlink="">
      <xdr:nvSpPr>
        <xdr:cNvPr id="149" name="テキスト ボックス 148"/>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上回っているが、全国</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県平均より下回っている状況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私立保育園運営負担金、老人福祉費、障がい者福祉サービス事業費の増加がみられる。今後は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人口の微減により私立保育園運営負担金も微減になると思われるが、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高齢化率の増加や子育て支援等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に伴い、社会保障費が増額していくことが予想され、財政を圧迫する傾向に歯止めをかけるべく、生活指導・各種健診等の更なる普及や各審査の適正化、事務事業の見直し、受益者負担の見直し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、単独事業における事業効果の検証</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などにより、適正なサービスを維持しながらも比率の改善に努める。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2" name="直線コネクタ 181"/>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127000</xdr:rowOff>
    </xdr:to>
    <xdr:cxnSp macro="">
      <xdr:nvCxnSpPr>
        <xdr:cNvPr id="185" name="直線コネクタ 184"/>
        <xdr:cNvCxnSpPr/>
      </xdr:nvCxnSpPr>
      <xdr:spPr>
        <a:xfrm>
          <a:off x="3098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88" name="直線コネクタ 187"/>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1" name="直線コネクタ 190"/>
        <xdr:cNvCxnSpPr/>
      </xdr:nvCxnSpPr>
      <xdr:spPr>
        <a:xfrm>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6" name="テキスト ボックス 20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類似団体平均、全国及び県平均より下回っている状況にある。今後は公共施設等の老朽化</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年熊本地震によって維持補修に着手ができなかった箇所等における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徐々に増加していく見通しであり、計画的な事業実施に努めていく。また特別会計への繰出金等において、少子高齢化の影響による国民健康保険特別会計繰出金、介護保険特別会計繰出金、後期高齢者医療特別会計繰出金の増加が危惧される。各特別会計における事務事業の見直しや、健康づくり、栄養指導、各種健診、介護予防事業等による給付費縮減に伴う歳出削減によ り、繰出金の抑制に努める。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136144</xdr:rowOff>
    </xdr:to>
    <xdr:cxnSp macro="">
      <xdr:nvCxnSpPr>
        <xdr:cNvPr id="240" name="直線コネクタ 239"/>
        <xdr:cNvCxnSpPr/>
      </xdr:nvCxnSpPr>
      <xdr:spPr>
        <a:xfrm>
          <a:off x="15671800" y="96596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43" name="直線コネクタ 242"/>
        <xdr:cNvCxnSpPr/>
      </xdr:nvCxnSpPr>
      <xdr:spPr>
        <a:xfrm flipV="1">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127000</xdr:rowOff>
    </xdr:to>
    <xdr:cxnSp macro="">
      <xdr:nvCxnSpPr>
        <xdr:cNvPr id="246" name="直線コネクタ 245"/>
        <xdr:cNvCxnSpPr/>
      </xdr:nvCxnSpPr>
      <xdr:spPr>
        <a:xfrm>
          <a:off x="13893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49" name="直線コネクタ 248"/>
        <xdr:cNvCxnSpPr/>
      </xdr:nvCxnSpPr>
      <xdr:spPr>
        <a:xfrm>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59" name="楕円 25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6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1" name="楕円 260"/>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2" name="テキスト ボックス 261"/>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類似団体平均、全国及び県平均より上回っている状況にある。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なお経常経費における補助費等のうち、一部事務組合負担金が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今後は、補助金等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について目的や内容の再確認のほか、妥当性を検証することとし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、不適当な補助金等は見直しを行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うこととする。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災害関連による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一部事務組合に対する負担金増が見込まれており、更なる補助金の整理や合理化により補助費等の抑制に努める。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21844</xdr:rowOff>
    </xdr:to>
    <xdr:cxnSp macro="">
      <xdr:nvCxnSpPr>
        <xdr:cNvPr id="298" name="直線コネクタ 297"/>
        <xdr:cNvCxnSpPr/>
      </xdr:nvCxnSpPr>
      <xdr:spPr>
        <a:xfrm flipV="1">
          <a:off x="15671800" y="6491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21844</xdr:rowOff>
    </xdr:to>
    <xdr:cxnSp macro="">
      <xdr:nvCxnSpPr>
        <xdr:cNvPr id="301" name="直線コネクタ 300"/>
        <xdr:cNvCxnSpPr/>
      </xdr:nvCxnSpPr>
      <xdr:spPr>
        <a:xfrm>
          <a:off x="14782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124714</xdr:rowOff>
    </xdr:to>
    <xdr:cxnSp macro="">
      <xdr:nvCxnSpPr>
        <xdr:cNvPr id="304" name="直線コネクタ 303"/>
        <xdr:cNvCxnSpPr/>
      </xdr:nvCxnSpPr>
      <xdr:spPr>
        <a:xfrm>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120142</xdr:rowOff>
    </xdr:to>
    <xdr:cxnSp macro="">
      <xdr:nvCxnSpPr>
        <xdr:cNvPr id="307" name="直線コネクタ 306"/>
        <xdr:cNvCxnSpPr/>
      </xdr:nvCxnSpPr>
      <xdr:spPr>
        <a:xfrm>
          <a:off x="13004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7" name="楕円 316"/>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8"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19" name="楕円 318"/>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0" name="テキスト ボックス 319"/>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3" name="楕円 322"/>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4" name="テキスト ボックス 323"/>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類似団体平均、全国及び県平均より下回っている状況にある。</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年度末をもって過疎地域から外れたが、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まで過疎地域自立促進特別措置法経過措置により過去</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ヵ年の借入額の平均の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％を過疎</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対策事業債</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で発行できたことから、その元利償還金が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年度にピークとなった。その後は年々減少傾向に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年度においては大規模事業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年度は熊本地震関連事業に関し起債残高が大幅増となった。今後も災害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復興事業に対する新規発行債も多々見込まれ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ることにより償還額も今後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年間程度は大幅増になると見込まれ、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復興事業内容を見極めながらも財政運営においての適切な起債管理に努める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81280</xdr:rowOff>
    </xdr:to>
    <xdr:cxnSp macro="">
      <xdr:nvCxnSpPr>
        <xdr:cNvPr id="356" name="直線コネクタ 355"/>
        <xdr:cNvCxnSpPr/>
      </xdr:nvCxnSpPr>
      <xdr:spPr>
        <a:xfrm flipV="1">
          <a:off x="3987800" y="13097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59" name="直線コネクタ 358"/>
        <xdr:cNvCxnSpPr/>
      </xdr:nvCxnSpPr>
      <xdr:spPr>
        <a:xfrm>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56135</xdr:rowOff>
    </xdr:to>
    <xdr:cxnSp macro="">
      <xdr:nvCxnSpPr>
        <xdr:cNvPr id="362" name="直線コネクタ 361"/>
        <xdr:cNvCxnSpPr/>
      </xdr:nvCxnSpPr>
      <xdr:spPr>
        <a:xfrm flipV="1">
          <a:off x="2209800" y="130886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138430</xdr:rowOff>
    </xdr:to>
    <xdr:cxnSp macro="">
      <xdr:nvCxnSpPr>
        <xdr:cNvPr id="365" name="直線コネクタ 364"/>
        <xdr:cNvCxnSpPr/>
      </xdr:nvCxnSpPr>
      <xdr:spPr>
        <a:xfrm flipV="1">
          <a:off x="1320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75" name="楕円 374"/>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76"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7" name="楕円 37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78" name="テキスト ボックス 37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79" name="楕円 37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1" name="楕円 380"/>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2" name="テキスト ボックス 381"/>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3" name="楕円 38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類似団体平均を上回っているが、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県平均より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回っている状況にある。今後も全体の事務事業の見直しを更に進め、経常経費の削減に努める。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88137</xdr:rowOff>
    </xdr:to>
    <xdr:cxnSp macro="">
      <xdr:nvCxnSpPr>
        <xdr:cNvPr id="415" name="直線コネクタ 414"/>
        <xdr:cNvCxnSpPr/>
      </xdr:nvCxnSpPr>
      <xdr:spPr>
        <a:xfrm flipV="1">
          <a:off x="15671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88137</xdr:rowOff>
    </xdr:to>
    <xdr:cxnSp macro="">
      <xdr:nvCxnSpPr>
        <xdr:cNvPr id="418" name="直線コネクタ 417"/>
        <xdr:cNvCxnSpPr/>
      </xdr:nvCxnSpPr>
      <xdr:spPr>
        <a:xfrm>
          <a:off x="14782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77</xdr:row>
      <xdr:rowOff>37846</xdr:rowOff>
    </xdr:to>
    <xdr:cxnSp macro="">
      <xdr:nvCxnSpPr>
        <xdr:cNvPr id="421" name="直線コネクタ 420"/>
        <xdr:cNvCxnSpPr/>
      </xdr:nvCxnSpPr>
      <xdr:spPr>
        <a:xfrm>
          <a:off x="13893800" y="130154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156718</xdr:rowOff>
    </xdr:to>
    <xdr:cxnSp macro="">
      <xdr:nvCxnSpPr>
        <xdr:cNvPr id="424" name="直線コネクタ 423"/>
        <xdr:cNvCxnSpPr/>
      </xdr:nvCxnSpPr>
      <xdr:spPr>
        <a:xfrm>
          <a:off x="13004800" y="128005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4" name="楕円 433"/>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35"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36" name="楕円 43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38" name="楕円 437"/>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9" name="テキスト ボックス 438"/>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40" name="楕円 439"/>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2" name="楕円 44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43" name="テキスト ボックス 44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44332</xdr:rowOff>
    </xdr:from>
    <xdr:to>
      <xdr:col>29</xdr:col>
      <xdr:colOff>127000</xdr:colOff>
      <xdr:row>19</xdr:row>
      <xdr:rowOff>82115</xdr:rowOff>
    </xdr:to>
    <xdr:cxnSp macro="">
      <xdr:nvCxnSpPr>
        <xdr:cNvPr id="48" name="直線コネクタ 47"/>
        <xdr:cNvCxnSpPr/>
      </xdr:nvCxnSpPr>
      <xdr:spPr bwMode="auto">
        <a:xfrm>
          <a:off x="5003800" y="3349507"/>
          <a:ext cx="6477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44332</xdr:rowOff>
    </xdr:from>
    <xdr:to>
      <xdr:col>26</xdr:col>
      <xdr:colOff>50800</xdr:colOff>
      <xdr:row>19</xdr:row>
      <xdr:rowOff>137080</xdr:rowOff>
    </xdr:to>
    <xdr:cxnSp macro="">
      <xdr:nvCxnSpPr>
        <xdr:cNvPr id="51" name="直線コネクタ 50"/>
        <xdr:cNvCxnSpPr/>
      </xdr:nvCxnSpPr>
      <xdr:spPr bwMode="auto">
        <a:xfrm flipV="1">
          <a:off x="4305300" y="3349507"/>
          <a:ext cx="6985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137080</xdr:rowOff>
    </xdr:from>
    <xdr:to>
      <xdr:col>22</xdr:col>
      <xdr:colOff>114300</xdr:colOff>
      <xdr:row>19</xdr:row>
      <xdr:rowOff>153448</xdr:rowOff>
    </xdr:to>
    <xdr:cxnSp macro="">
      <xdr:nvCxnSpPr>
        <xdr:cNvPr id="54" name="直線コネクタ 53"/>
        <xdr:cNvCxnSpPr/>
      </xdr:nvCxnSpPr>
      <xdr:spPr bwMode="auto">
        <a:xfrm flipV="1">
          <a:off x="3606800" y="3442255"/>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82362</xdr:rowOff>
    </xdr:from>
    <xdr:to>
      <xdr:col>18</xdr:col>
      <xdr:colOff>177800</xdr:colOff>
      <xdr:row>19</xdr:row>
      <xdr:rowOff>153448</xdr:rowOff>
    </xdr:to>
    <xdr:cxnSp macro="">
      <xdr:nvCxnSpPr>
        <xdr:cNvPr id="57" name="直線コネクタ 56"/>
        <xdr:cNvCxnSpPr/>
      </xdr:nvCxnSpPr>
      <xdr:spPr bwMode="auto">
        <a:xfrm>
          <a:off x="2908300" y="3387537"/>
          <a:ext cx="698500" cy="7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31315</xdr:rowOff>
    </xdr:from>
    <xdr:to>
      <xdr:col>29</xdr:col>
      <xdr:colOff>177800</xdr:colOff>
      <xdr:row>19</xdr:row>
      <xdr:rowOff>132915</xdr:rowOff>
    </xdr:to>
    <xdr:sp macro="" textlink="">
      <xdr:nvSpPr>
        <xdr:cNvPr id="67" name="楕円 66"/>
        <xdr:cNvSpPr/>
      </xdr:nvSpPr>
      <xdr:spPr bwMode="auto">
        <a:xfrm>
          <a:off x="5600700" y="333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3392</xdr:rowOff>
    </xdr:from>
    <xdr:ext cx="762000" cy="259045"/>
    <xdr:sp macro="" textlink="">
      <xdr:nvSpPr>
        <xdr:cNvPr id="68" name="人口1人当たり決算額の推移該当値テキスト130"/>
        <xdr:cNvSpPr txBox="1"/>
      </xdr:nvSpPr>
      <xdr:spPr>
        <a:xfrm>
          <a:off x="5740400" y="330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164982</xdr:rowOff>
    </xdr:from>
    <xdr:to>
      <xdr:col>26</xdr:col>
      <xdr:colOff>101600</xdr:colOff>
      <xdr:row>19</xdr:row>
      <xdr:rowOff>95132</xdr:rowOff>
    </xdr:to>
    <xdr:sp macro="" textlink="">
      <xdr:nvSpPr>
        <xdr:cNvPr id="69" name="楕円 68"/>
        <xdr:cNvSpPr/>
      </xdr:nvSpPr>
      <xdr:spPr bwMode="auto">
        <a:xfrm>
          <a:off x="4953000" y="329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79909</xdr:rowOff>
    </xdr:from>
    <xdr:ext cx="736600" cy="259045"/>
    <xdr:sp macro="" textlink="">
      <xdr:nvSpPr>
        <xdr:cNvPr id="70" name="テキスト ボックス 69"/>
        <xdr:cNvSpPr txBox="1"/>
      </xdr:nvSpPr>
      <xdr:spPr>
        <a:xfrm>
          <a:off x="4622800" y="338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86280</xdr:rowOff>
    </xdr:from>
    <xdr:to>
      <xdr:col>22</xdr:col>
      <xdr:colOff>165100</xdr:colOff>
      <xdr:row>20</xdr:row>
      <xdr:rowOff>16430</xdr:rowOff>
    </xdr:to>
    <xdr:sp macro="" textlink="">
      <xdr:nvSpPr>
        <xdr:cNvPr id="71" name="楕円 70"/>
        <xdr:cNvSpPr/>
      </xdr:nvSpPr>
      <xdr:spPr bwMode="auto">
        <a:xfrm>
          <a:off x="4254500" y="33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1207</xdr:rowOff>
    </xdr:from>
    <xdr:ext cx="762000" cy="259045"/>
    <xdr:sp macro="" textlink="">
      <xdr:nvSpPr>
        <xdr:cNvPr id="72" name="テキスト ボックス 71"/>
        <xdr:cNvSpPr txBox="1"/>
      </xdr:nvSpPr>
      <xdr:spPr>
        <a:xfrm>
          <a:off x="3924300" y="34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102648</xdr:rowOff>
    </xdr:from>
    <xdr:to>
      <xdr:col>19</xdr:col>
      <xdr:colOff>38100</xdr:colOff>
      <xdr:row>20</xdr:row>
      <xdr:rowOff>32798</xdr:rowOff>
    </xdr:to>
    <xdr:sp macro="" textlink="">
      <xdr:nvSpPr>
        <xdr:cNvPr id="73" name="楕円 72"/>
        <xdr:cNvSpPr/>
      </xdr:nvSpPr>
      <xdr:spPr bwMode="auto">
        <a:xfrm>
          <a:off x="3556000" y="340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17575</xdr:rowOff>
    </xdr:from>
    <xdr:ext cx="762000" cy="259045"/>
    <xdr:sp macro="" textlink="">
      <xdr:nvSpPr>
        <xdr:cNvPr id="74" name="テキスト ボックス 73"/>
        <xdr:cNvSpPr txBox="1"/>
      </xdr:nvSpPr>
      <xdr:spPr>
        <a:xfrm>
          <a:off x="3225800" y="349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31562</xdr:rowOff>
    </xdr:from>
    <xdr:to>
      <xdr:col>15</xdr:col>
      <xdr:colOff>101600</xdr:colOff>
      <xdr:row>19</xdr:row>
      <xdr:rowOff>133162</xdr:rowOff>
    </xdr:to>
    <xdr:sp macro="" textlink="">
      <xdr:nvSpPr>
        <xdr:cNvPr id="75" name="楕円 74"/>
        <xdr:cNvSpPr/>
      </xdr:nvSpPr>
      <xdr:spPr bwMode="auto">
        <a:xfrm>
          <a:off x="2857500" y="333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117939</xdr:rowOff>
    </xdr:from>
    <xdr:ext cx="762000" cy="259045"/>
    <xdr:sp macro="" textlink="">
      <xdr:nvSpPr>
        <xdr:cNvPr id="76" name="テキスト ボックス 75"/>
        <xdr:cNvSpPr txBox="1"/>
      </xdr:nvSpPr>
      <xdr:spPr>
        <a:xfrm>
          <a:off x="2527300" y="342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122725</xdr:rowOff>
    </xdr:from>
    <xdr:to>
      <xdr:col>29</xdr:col>
      <xdr:colOff>127000</xdr:colOff>
      <xdr:row>37</xdr:row>
      <xdr:rowOff>138841</xdr:rowOff>
    </xdr:to>
    <xdr:cxnSp macro="">
      <xdr:nvCxnSpPr>
        <xdr:cNvPr id="108" name="直線コネクタ 107"/>
        <xdr:cNvCxnSpPr/>
      </xdr:nvCxnSpPr>
      <xdr:spPr bwMode="auto">
        <a:xfrm>
          <a:off x="5003800" y="7247425"/>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122725</xdr:rowOff>
    </xdr:from>
    <xdr:to>
      <xdr:col>26</xdr:col>
      <xdr:colOff>50800</xdr:colOff>
      <xdr:row>37</xdr:row>
      <xdr:rowOff>142636</xdr:rowOff>
    </xdr:to>
    <xdr:cxnSp macro="">
      <xdr:nvCxnSpPr>
        <xdr:cNvPr id="111" name="直線コネクタ 110"/>
        <xdr:cNvCxnSpPr/>
      </xdr:nvCxnSpPr>
      <xdr:spPr bwMode="auto">
        <a:xfrm flipV="1">
          <a:off x="4305300" y="7247425"/>
          <a:ext cx="698500" cy="1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48430</xdr:rowOff>
    </xdr:from>
    <xdr:to>
      <xdr:col>22</xdr:col>
      <xdr:colOff>114300</xdr:colOff>
      <xdr:row>37</xdr:row>
      <xdr:rowOff>142636</xdr:rowOff>
    </xdr:to>
    <xdr:cxnSp macro="">
      <xdr:nvCxnSpPr>
        <xdr:cNvPr id="114" name="直線コネクタ 113"/>
        <xdr:cNvCxnSpPr/>
      </xdr:nvCxnSpPr>
      <xdr:spPr bwMode="auto">
        <a:xfrm>
          <a:off x="3606800" y="7173130"/>
          <a:ext cx="698500" cy="9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155415</xdr:rowOff>
    </xdr:from>
    <xdr:to>
      <xdr:col>18</xdr:col>
      <xdr:colOff>177800</xdr:colOff>
      <xdr:row>37</xdr:row>
      <xdr:rowOff>48430</xdr:rowOff>
    </xdr:to>
    <xdr:cxnSp macro="">
      <xdr:nvCxnSpPr>
        <xdr:cNvPr id="117" name="直線コネクタ 116"/>
        <xdr:cNvCxnSpPr/>
      </xdr:nvCxnSpPr>
      <xdr:spPr bwMode="auto">
        <a:xfrm>
          <a:off x="2908300" y="7108665"/>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88041</xdr:rowOff>
    </xdr:from>
    <xdr:to>
      <xdr:col>29</xdr:col>
      <xdr:colOff>177800</xdr:colOff>
      <xdr:row>37</xdr:row>
      <xdr:rowOff>189641</xdr:rowOff>
    </xdr:to>
    <xdr:sp macro="" textlink="">
      <xdr:nvSpPr>
        <xdr:cNvPr id="127" name="楕円 126"/>
        <xdr:cNvSpPr/>
      </xdr:nvSpPr>
      <xdr:spPr bwMode="auto">
        <a:xfrm>
          <a:off x="5600700" y="721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60118</xdr:rowOff>
    </xdr:from>
    <xdr:ext cx="762000" cy="259045"/>
    <xdr:sp macro="" textlink="">
      <xdr:nvSpPr>
        <xdr:cNvPr id="128" name="人口1人当たり決算額の推移該当値テキスト445"/>
        <xdr:cNvSpPr txBox="1"/>
      </xdr:nvSpPr>
      <xdr:spPr>
        <a:xfrm>
          <a:off x="5740400" y="718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71925</xdr:rowOff>
    </xdr:from>
    <xdr:to>
      <xdr:col>26</xdr:col>
      <xdr:colOff>101600</xdr:colOff>
      <xdr:row>37</xdr:row>
      <xdr:rowOff>173525</xdr:rowOff>
    </xdr:to>
    <xdr:sp macro="" textlink="">
      <xdr:nvSpPr>
        <xdr:cNvPr id="129" name="楕円 128"/>
        <xdr:cNvSpPr/>
      </xdr:nvSpPr>
      <xdr:spPr bwMode="auto">
        <a:xfrm>
          <a:off x="4953000" y="719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158302</xdr:rowOff>
    </xdr:from>
    <xdr:ext cx="736600" cy="259045"/>
    <xdr:sp macro="" textlink="">
      <xdr:nvSpPr>
        <xdr:cNvPr id="130" name="テキスト ボックス 129"/>
        <xdr:cNvSpPr txBox="1"/>
      </xdr:nvSpPr>
      <xdr:spPr>
        <a:xfrm>
          <a:off x="4622800" y="728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91836</xdr:rowOff>
    </xdr:from>
    <xdr:to>
      <xdr:col>22</xdr:col>
      <xdr:colOff>165100</xdr:colOff>
      <xdr:row>37</xdr:row>
      <xdr:rowOff>193436</xdr:rowOff>
    </xdr:to>
    <xdr:sp macro="" textlink="">
      <xdr:nvSpPr>
        <xdr:cNvPr id="131" name="楕円 130"/>
        <xdr:cNvSpPr/>
      </xdr:nvSpPr>
      <xdr:spPr bwMode="auto">
        <a:xfrm>
          <a:off x="4254500" y="72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178213</xdr:rowOff>
    </xdr:from>
    <xdr:ext cx="762000" cy="259045"/>
    <xdr:sp macro="" textlink="">
      <xdr:nvSpPr>
        <xdr:cNvPr id="132" name="テキスト ボックス 131"/>
        <xdr:cNvSpPr txBox="1"/>
      </xdr:nvSpPr>
      <xdr:spPr>
        <a:xfrm>
          <a:off x="3924300" y="73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169080</xdr:rowOff>
    </xdr:from>
    <xdr:to>
      <xdr:col>19</xdr:col>
      <xdr:colOff>38100</xdr:colOff>
      <xdr:row>37</xdr:row>
      <xdr:rowOff>99230</xdr:rowOff>
    </xdr:to>
    <xdr:sp macro="" textlink="">
      <xdr:nvSpPr>
        <xdr:cNvPr id="133" name="楕円 132"/>
        <xdr:cNvSpPr/>
      </xdr:nvSpPr>
      <xdr:spPr bwMode="auto">
        <a:xfrm>
          <a:off x="3556000" y="7122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84007</xdr:rowOff>
    </xdr:from>
    <xdr:ext cx="762000" cy="259045"/>
    <xdr:sp macro="" textlink="">
      <xdr:nvSpPr>
        <xdr:cNvPr id="134" name="テキスト ボックス 133"/>
        <xdr:cNvSpPr txBox="1"/>
      </xdr:nvSpPr>
      <xdr:spPr>
        <a:xfrm>
          <a:off x="3225800" y="72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104615</xdr:rowOff>
    </xdr:from>
    <xdr:to>
      <xdr:col>15</xdr:col>
      <xdr:colOff>101600</xdr:colOff>
      <xdr:row>37</xdr:row>
      <xdr:rowOff>34765</xdr:rowOff>
    </xdr:to>
    <xdr:sp macro="" textlink="">
      <xdr:nvSpPr>
        <xdr:cNvPr id="135" name="楕円 134"/>
        <xdr:cNvSpPr/>
      </xdr:nvSpPr>
      <xdr:spPr bwMode="auto">
        <a:xfrm>
          <a:off x="2857500" y="70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19542</xdr:rowOff>
    </xdr:from>
    <xdr:ext cx="762000" cy="259045"/>
    <xdr:sp macro="" textlink="">
      <xdr:nvSpPr>
        <xdr:cNvPr id="136" name="テキスト ボックス 135"/>
        <xdr:cNvSpPr txBox="1"/>
      </xdr:nvSpPr>
      <xdr:spPr>
        <a:xfrm>
          <a:off x="2527300" y="71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121717</xdr:rowOff>
    </xdr:from>
    <xdr:to>
      <xdr:col>24</xdr:col>
      <xdr:colOff>63500</xdr:colOff>
      <xdr:row>36</xdr:row>
      <xdr:rowOff>151968</xdr:rowOff>
    </xdr:to>
    <xdr:cxnSp macro="">
      <xdr:nvCxnSpPr>
        <xdr:cNvPr id="61" name="直線コネクタ 60"/>
        <xdr:cNvCxnSpPr/>
      </xdr:nvCxnSpPr>
      <xdr:spPr>
        <a:xfrm>
          <a:off x="3797300" y="6293917"/>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121717</xdr:rowOff>
    </xdr:from>
    <xdr:to>
      <xdr:col>19</xdr:col>
      <xdr:colOff>177800</xdr:colOff>
      <xdr:row>37</xdr:row>
      <xdr:rowOff>17414</xdr:rowOff>
    </xdr:to>
    <xdr:cxnSp macro="">
      <xdr:nvCxnSpPr>
        <xdr:cNvPr id="64" name="直線コネクタ 63"/>
        <xdr:cNvCxnSpPr/>
      </xdr:nvCxnSpPr>
      <xdr:spPr>
        <a:xfrm flipV="1">
          <a:off x="2908300" y="6293917"/>
          <a:ext cx="889000" cy="6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17414</xdr:rowOff>
    </xdr:from>
    <xdr:to>
      <xdr:col>15</xdr:col>
      <xdr:colOff>50800</xdr:colOff>
      <xdr:row>37</xdr:row>
      <xdr:rowOff>27633</xdr:rowOff>
    </xdr:to>
    <xdr:cxnSp macro="">
      <xdr:nvCxnSpPr>
        <xdr:cNvPr id="67" name="直線コネクタ 66"/>
        <xdr:cNvCxnSpPr/>
      </xdr:nvCxnSpPr>
      <xdr:spPr>
        <a:xfrm flipV="1">
          <a:off x="2019300" y="6361064"/>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27633</xdr:rowOff>
    </xdr:from>
    <xdr:to>
      <xdr:col>10</xdr:col>
      <xdr:colOff>114300</xdr:colOff>
      <xdr:row>37</xdr:row>
      <xdr:rowOff>52550</xdr:rowOff>
    </xdr:to>
    <xdr:cxnSp macro="">
      <xdr:nvCxnSpPr>
        <xdr:cNvPr id="70" name="直線コネクタ 69"/>
        <xdr:cNvCxnSpPr/>
      </xdr:nvCxnSpPr>
      <xdr:spPr>
        <a:xfrm flipV="1">
          <a:off x="1130300" y="63712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101168</xdr:rowOff>
    </xdr:from>
    <xdr:to>
      <xdr:col>24</xdr:col>
      <xdr:colOff>114300</xdr:colOff>
      <xdr:row>37</xdr:row>
      <xdr:rowOff>31318</xdr:rowOff>
    </xdr:to>
    <xdr:sp macro="" textlink="">
      <xdr:nvSpPr>
        <xdr:cNvPr id="80" name="楕円 79"/>
        <xdr:cNvSpPr/>
      </xdr:nvSpPr>
      <xdr:spPr>
        <a:xfrm>
          <a:off x="45847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79595</xdr:rowOff>
    </xdr:from>
    <xdr:ext cx="599010" cy="259045"/>
    <xdr:sp macro="" textlink="">
      <xdr:nvSpPr>
        <xdr:cNvPr id="81" name="人件費該当値テキスト"/>
        <xdr:cNvSpPr txBox="1"/>
      </xdr:nvSpPr>
      <xdr:spPr>
        <a:xfrm>
          <a:off x="4686300"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70917</xdr:rowOff>
    </xdr:from>
    <xdr:to>
      <xdr:col>20</xdr:col>
      <xdr:colOff>38100</xdr:colOff>
      <xdr:row>37</xdr:row>
      <xdr:rowOff>1067</xdr:rowOff>
    </xdr:to>
    <xdr:sp macro="" textlink="">
      <xdr:nvSpPr>
        <xdr:cNvPr id="82" name="楕円 81"/>
        <xdr:cNvSpPr/>
      </xdr:nvSpPr>
      <xdr:spPr>
        <a:xfrm>
          <a:off x="3746500" y="62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163644</xdr:rowOff>
    </xdr:from>
    <xdr:ext cx="599010" cy="259045"/>
    <xdr:sp macro="" textlink="">
      <xdr:nvSpPr>
        <xdr:cNvPr id="83" name="テキスト ボックス 82"/>
        <xdr:cNvSpPr txBox="1"/>
      </xdr:nvSpPr>
      <xdr:spPr>
        <a:xfrm>
          <a:off x="3497795" y="63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138064</xdr:rowOff>
    </xdr:from>
    <xdr:to>
      <xdr:col>15</xdr:col>
      <xdr:colOff>101600</xdr:colOff>
      <xdr:row>37</xdr:row>
      <xdr:rowOff>68214</xdr:rowOff>
    </xdr:to>
    <xdr:sp macro="" textlink="">
      <xdr:nvSpPr>
        <xdr:cNvPr id="84" name="楕円 83"/>
        <xdr:cNvSpPr/>
      </xdr:nvSpPr>
      <xdr:spPr>
        <a:xfrm>
          <a:off x="2857500" y="63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59341</xdr:rowOff>
    </xdr:from>
    <xdr:ext cx="534377" cy="259045"/>
    <xdr:sp macro="" textlink="">
      <xdr:nvSpPr>
        <xdr:cNvPr id="85" name="テキスト ボックス 84"/>
        <xdr:cNvSpPr txBox="1"/>
      </xdr:nvSpPr>
      <xdr:spPr>
        <a:xfrm>
          <a:off x="2641111" y="6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148283</xdr:rowOff>
    </xdr:from>
    <xdr:to>
      <xdr:col>10</xdr:col>
      <xdr:colOff>165100</xdr:colOff>
      <xdr:row>37</xdr:row>
      <xdr:rowOff>78433</xdr:rowOff>
    </xdr:to>
    <xdr:sp macro="" textlink="">
      <xdr:nvSpPr>
        <xdr:cNvPr id="86" name="楕円 85"/>
        <xdr:cNvSpPr/>
      </xdr:nvSpPr>
      <xdr:spPr>
        <a:xfrm>
          <a:off x="1968500" y="6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69560</xdr:rowOff>
    </xdr:from>
    <xdr:ext cx="534377" cy="259045"/>
    <xdr:sp macro="" textlink="">
      <xdr:nvSpPr>
        <xdr:cNvPr id="87" name="テキスト ボックス 86"/>
        <xdr:cNvSpPr txBox="1"/>
      </xdr:nvSpPr>
      <xdr:spPr>
        <a:xfrm>
          <a:off x="1752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1750</xdr:rowOff>
    </xdr:from>
    <xdr:to>
      <xdr:col>6</xdr:col>
      <xdr:colOff>38100</xdr:colOff>
      <xdr:row>37</xdr:row>
      <xdr:rowOff>103350</xdr:rowOff>
    </xdr:to>
    <xdr:sp macro="" textlink="">
      <xdr:nvSpPr>
        <xdr:cNvPr id="88" name="楕円 87"/>
        <xdr:cNvSpPr/>
      </xdr:nvSpPr>
      <xdr:spPr>
        <a:xfrm>
          <a:off x="1079500" y="63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94477</xdr:rowOff>
    </xdr:from>
    <xdr:ext cx="534377" cy="259045"/>
    <xdr:sp macro="" textlink="">
      <xdr:nvSpPr>
        <xdr:cNvPr id="89" name="テキスト ボックス 88"/>
        <xdr:cNvSpPr txBox="1"/>
      </xdr:nvSpPr>
      <xdr:spPr>
        <a:xfrm>
          <a:off x="863111" y="64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162537</xdr:rowOff>
    </xdr:from>
    <xdr:to>
      <xdr:col>24</xdr:col>
      <xdr:colOff>62865</xdr:colOff>
      <xdr:row>58</xdr:row>
      <xdr:rowOff>10417</xdr:rowOff>
    </xdr:to>
    <xdr:cxnSp macro="">
      <xdr:nvCxnSpPr>
        <xdr:cNvPr id="111" name="直線コネクタ 110"/>
        <xdr:cNvCxnSpPr/>
      </xdr:nvCxnSpPr>
      <xdr:spPr>
        <a:xfrm flipV="1">
          <a:off x="4633595" y="9077937"/>
          <a:ext cx="1270" cy="876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14244</xdr:rowOff>
    </xdr:from>
    <xdr:ext cx="534377" cy="259045"/>
    <xdr:sp macro="" textlink="">
      <xdr:nvSpPr>
        <xdr:cNvPr id="112" name="物件費最小値テキスト"/>
        <xdr:cNvSpPr txBox="1"/>
      </xdr:nvSpPr>
      <xdr:spPr>
        <a:xfrm>
          <a:off x="4686300" y="99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10417</xdr:rowOff>
    </xdr:from>
    <xdr:to>
      <xdr:col>24</xdr:col>
      <xdr:colOff>152400</xdr:colOff>
      <xdr:row>58</xdr:row>
      <xdr:rowOff>10417</xdr:rowOff>
    </xdr:to>
    <xdr:cxnSp macro="">
      <xdr:nvCxnSpPr>
        <xdr:cNvPr id="113" name="直線コネクタ 112"/>
        <xdr:cNvCxnSpPr/>
      </xdr:nvCxnSpPr>
      <xdr:spPr>
        <a:xfrm>
          <a:off x="4546600" y="995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109214</xdr:rowOff>
    </xdr:from>
    <xdr:ext cx="599010" cy="259045"/>
    <xdr:sp macro="" textlink="">
      <xdr:nvSpPr>
        <xdr:cNvPr id="114" name="物件費最大値テキスト"/>
        <xdr:cNvSpPr txBox="1"/>
      </xdr:nvSpPr>
      <xdr:spPr>
        <a:xfrm>
          <a:off x="4686300" y="885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162537</xdr:rowOff>
    </xdr:from>
    <xdr:to>
      <xdr:col>24</xdr:col>
      <xdr:colOff>152400</xdr:colOff>
      <xdr:row>52</xdr:row>
      <xdr:rowOff>162537</xdr:rowOff>
    </xdr:to>
    <xdr:cxnSp macro="">
      <xdr:nvCxnSpPr>
        <xdr:cNvPr id="115" name="直線コネクタ 114"/>
        <xdr:cNvCxnSpPr/>
      </xdr:nvCxnSpPr>
      <xdr:spPr>
        <a:xfrm>
          <a:off x="4546600" y="907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7651</xdr:rowOff>
    </xdr:from>
    <xdr:to>
      <xdr:col>24</xdr:col>
      <xdr:colOff>63500</xdr:colOff>
      <xdr:row>52</xdr:row>
      <xdr:rowOff>162537</xdr:rowOff>
    </xdr:to>
    <xdr:cxnSp macro="">
      <xdr:nvCxnSpPr>
        <xdr:cNvPr id="116" name="直線コネクタ 115"/>
        <xdr:cNvCxnSpPr/>
      </xdr:nvCxnSpPr>
      <xdr:spPr>
        <a:xfrm>
          <a:off x="3797300" y="8580151"/>
          <a:ext cx="838200" cy="4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156033</xdr:rowOff>
    </xdr:from>
    <xdr:ext cx="599010" cy="259045"/>
    <xdr:sp macro="" textlink="">
      <xdr:nvSpPr>
        <xdr:cNvPr id="117" name="物件費平均値テキスト"/>
        <xdr:cNvSpPr txBox="1"/>
      </xdr:nvSpPr>
      <xdr:spPr>
        <a:xfrm>
          <a:off x="4686300" y="9757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6156</xdr:rowOff>
    </xdr:from>
    <xdr:to>
      <xdr:col>24</xdr:col>
      <xdr:colOff>114300</xdr:colOff>
      <xdr:row>57</xdr:row>
      <xdr:rowOff>107756</xdr:rowOff>
    </xdr:to>
    <xdr:sp macro="" textlink="">
      <xdr:nvSpPr>
        <xdr:cNvPr id="118" name="フローチャート: 判断 117"/>
        <xdr:cNvSpPr/>
      </xdr:nvSpPr>
      <xdr:spPr>
        <a:xfrm>
          <a:off x="45847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7651</xdr:rowOff>
    </xdr:from>
    <xdr:to>
      <xdr:col>19</xdr:col>
      <xdr:colOff>177800</xdr:colOff>
      <xdr:row>58</xdr:row>
      <xdr:rowOff>15648</xdr:rowOff>
    </xdr:to>
    <xdr:cxnSp macro="">
      <xdr:nvCxnSpPr>
        <xdr:cNvPr id="119" name="直線コネクタ 118"/>
        <xdr:cNvCxnSpPr/>
      </xdr:nvCxnSpPr>
      <xdr:spPr>
        <a:xfrm flipV="1">
          <a:off x="2908300" y="8580151"/>
          <a:ext cx="889000" cy="13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165922</xdr:rowOff>
    </xdr:from>
    <xdr:to>
      <xdr:col>20</xdr:col>
      <xdr:colOff>38100</xdr:colOff>
      <xdr:row>57</xdr:row>
      <xdr:rowOff>96072</xdr:rowOff>
    </xdr:to>
    <xdr:sp macro="" textlink="">
      <xdr:nvSpPr>
        <xdr:cNvPr id="120" name="フローチャート: 判断 119"/>
        <xdr:cNvSpPr/>
      </xdr:nvSpPr>
      <xdr:spPr>
        <a:xfrm>
          <a:off x="3746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87199</xdr:rowOff>
    </xdr:from>
    <xdr:ext cx="599010" cy="259045"/>
    <xdr:sp macro="" textlink="">
      <xdr:nvSpPr>
        <xdr:cNvPr id="121" name="テキスト ボックス 120"/>
        <xdr:cNvSpPr txBox="1"/>
      </xdr:nvSpPr>
      <xdr:spPr>
        <a:xfrm>
          <a:off x="3497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15648</xdr:rowOff>
    </xdr:from>
    <xdr:to>
      <xdr:col>15</xdr:col>
      <xdr:colOff>50800</xdr:colOff>
      <xdr:row>58</xdr:row>
      <xdr:rowOff>33648</xdr:rowOff>
    </xdr:to>
    <xdr:cxnSp macro="">
      <xdr:nvCxnSpPr>
        <xdr:cNvPr id="122" name="直線コネクタ 121"/>
        <xdr:cNvCxnSpPr/>
      </xdr:nvCxnSpPr>
      <xdr:spPr>
        <a:xfrm flipV="1">
          <a:off x="2019300" y="9959748"/>
          <a:ext cx="889000" cy="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4798</xdr:rowOff>
    </xdr:from>
    <xdr:to>
      <xdr:col>15</xdr:col>
      <xdr:colOff>101600</xdr:colOff>
      <xdr:row>57</xdr:row>
      <xdr:rowOff>106398</xdr:rowOff>
    </xdr:to>
    <xdr:sp macro="" textlink="">
      <xdr:nvSpPr>
        <xdr:cNvPr id="123" name="フローチャート: 判断 122"/>
        <xdr:cNvSpPr/>
      </xdr:nvSpPr>
      <xdr:spPr>
        <a:xfrm>
          <a:off x="2857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122925</xdr:rowOff>
    </xdr:from>
    <xdr:ext cx="599010" cy="259045"/>
    <xdr:sp macro="" textlink="">
      <xdr:nvSpPr>
        <xdr:cNvPr id="124" name="テキスト ボックス 123"/>
        <xdr:cNvSpPr txBox="1"/>
      </xdr:nvSpPr>
      <xdr:spPr>
        <a:xfrm>
          <a:off x="2608795"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33648</xdr:rowOff>
    </xdr:from>
    <xdr:to>
      <xdr:col>10</xdr:col>
      <xdr:colOff>114300</xdr:colOff>
      <xdr:row>58</xdr:row>
      <xdr:rowOff>38453</xdr:rowOff>
    </xdr:to>
    <xdr:cxnSp macro="">
      <xdr:nvCxnSpPr>
        <xdr:cNvPr id="125" name="直線コネクタ 124"/>
        <xdr:cNvCxnSpPr/>
      </xdr:nvCxnSpPr>
      <xdr:spPr>
        <a:xfrm flipV="1">
          <a:off x="1130300" y="9977748"/>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11352</xdr:rowOff>
    </xdr:from>
    <xdr:to>
      <xdr:col>10</xdr:col>
      <xdr:colOff>165100</xdr:colOff>
      <xdr:row>57</xdr:row>
      <xdr:rowOff>112952</xdr:rowOff>
    </xdr:to>
    <xdr:sp macro="" textlink="">
      <xdr:nvSpPr>
        <xdr:cNvPr id="126" name="フローチャート: 判断 125"/>
        <xdr:cNvSpPr/>
      </xdr:nvSpPr>
      <xdr:spPr>
        <a:xfrm>
          <a:off x="1968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129479</xdr:rowOff>
    </xdr:from>
    <xdr:ext cx="599010" cy="259045"/>
    <xdr:sp macro="" textlink="">
      <xdr:nvSpPr>
        <xdr:cNvPr id="127" name="テキスト ボックス 126"/>
        <xdr:cNvSpPr txBox="1"/>
      </xdr:nvSpPr>
      <xdr:spPr>
        <a:xfrm>
          <a:off x="1719795"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30902</xdr:rowOff>
    </xdr:from>
    <xdr:to>
      <xdr:col>6</xdr:col>
      <xdr:colOff>38100</xdr:colOff>
      <xdr:row>57</xdr:row>
      <xdr:rowOff>132502</xdr:rowOff>
    </xdr:to>
    <xdr:sp macro="" textlink="">
      <xdr:nvSpPr>
        <xdr:cNvPr id="128" name="フローチャート: 判断 127"/>
        <xdr:cNvSpPr/>
      </xdr:nvSpPr>
      <xdr:spPr>
        <a:xfrm>
          <a:off x="1079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149029</xdr:rowOff>
    </xdr:from>
    <xdr:ext cx="599010" cy="259045"/>
    <xdr:sp macro="" textlink="">
      <xdr:nvSpPr>
        <xdr:cNvPr id="129" name="テキスト ボックス 128"/>
        <xdr:cNvSpPr txBox="1"/>
      </xdr:nvSpPr>
      <xdr:spPr>
        <a:xfrm>
          <a:off x="830795"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111737</xdr:rowOff>
    </xdr:from>
    <xdr:to>
      <xdr:col>24</xdr:col>
      <xdr:colOff>114300</xdr:colOff>
      <xdr:row>53</xdr:row>
      <xdr:rowOff>41887</xdr:rowOff>
    </xdr:to>
    <xdr:sp macro="" textlink="">
      <xdr:nvSpPr>
        <xdr:cNvPr id="135" name="楕円 134"/>
        <xdr:cNvSpPr/>
      </xdr:nvSpPr>
      <xdr:spPr>
        <a:xfrm>
          <a:off x="4584700" y="90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64764</xdr:rowOff>
    </xdr:from>
    <xdr:ext cx="599010" cy="259045"/>
    <xdr:sp macro="" textlink="">
      <xdr:nvSpPr>
        <xdr:cNvPr id="136" name="物件費該当値テキスト"/>
        <xdr:cNvSpPr txBox="1"/>
      </xdr:nvSpPr>
      <xdr:spPr>
        <a:xfrm>
          <a:off x="4686300" y="898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128301</xdr:rowOff>
    </xdr:from>
    <xdr:to>
      <xdr:col>20</xdr:col>
      <xdr:colOff>38100</xdr:colOff>
      <xdr:row>50</xdr:row>
      <xdr:rowOff>58451</xdr:rowOff>
    </xdr:to>
    <xdr:sp macro="" textlink="">
      <xdr:nvSpPr>
        <xdr:cNvPr id="137" name="楕円 136"/>
        <xdr:cNvSpPr/>
      </xdr:nvSpPr>
      <xdr:spPr>
        <a:xfrm>
          <a:off x="3746500" y="8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74978</xdr:rowOff>
    </xdr:from>
    <xdr:ext cx="599010" cy="259045"/>
    <xdr:sp macro="" textlink="">
      <xdr:nvSpPr>
        <xdr:cNvPr id="138" name="テキスト ボックス 137"/>
        <xdr:cNvSpPr txBox="1"/>
      </xdr:nvSpPr>
      <xdr:spPr>
        <a:xfrm>
          <a:off x="3497795" y="83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136298</xdr:rowOff>
    </xdr:from>
    <xdr:to>
      <xdr:col>15</xdr:col>
      <xdr:colOff>101600</xdr:colOff>
      <xdr:row>58</xdr:row>
      <xdr:rowOff>66448</xdr:rowOff>
    </xdr:to>
    <xdr:sp macro="" textlink="">
      <xdr:nvSpPr>
        <xdr:cNvPr id="139" name="楕円 138"/>
        <xdr:cNvSpPr/>
      </xdr:nvSpPr>
      <xdr:spPr>
        <a:xfrm>
          <a:off x="2857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57575</xdr:rowOff>
    </xdr:from>
    <xdr:ext cx="534377" cy="259045"/>
    <xdr:sp macro="" textlink="">
      <xdr:nvSpPr>
        <xdr:cNvPr id="140" name="テキスト ボックス 139"/>
        <xdr:cNvSpPr txBox="1"/>
      </xdr:nvSpPr>
      <xdr:spPr>
        <a:xfrm>
          <a:off x="2641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154298</xdr:rowOff>
    </xdr:from>
    <xdr:to>
      <xdr:col>10</xdr:col>
      <xdr:colOff>165100</xdr:colOff>
      <xdr:row>58</xdr:row>
      <xdr:rowOff>84448</xdr:rowOff>
    </xdr:to>
    <xdr:sp macro="" textlink="">
      <xdr:nvSpPr>
        <xdr:cNvPr id="141" name="楕円 140"/>
        <xdr:cNvSpPr/>
      </xdr:nvSpPr>
      <xdr:spPr>
        <a:xfrm>
          <a:off x="1968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75575</xdr:rowOff>
    </xdr:from>
    <xdr:ext cx="534377" cy="259045"/>
    <xdr:sp macro="" textlink="">
      <xdr:nvSpPr>
        <xdr:cNvPr id="142" name="テキスト ボックス 141"/>
        <xdr:cNvSpPr txBox="1"/>
      </xdr:nvSpPr>
      <xdr:spPr>
        <a:xfrm>
          <a:off x="1752111" y="100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159103</xdr:rowOff>
    </xdr:from>
    <xdr:to>
      <xdr:col>6</xdr:col>
      <xdr:colOff>38100</xdr:colOff>
      <xdr:row>58</xdr:row>
      <xdr:rowOff>89253</xdr:rowOff>
    </xdr:to>
    <xdr:sp macro="" textlink="">
      <xdr:nvSpPr>
        <xdr:cNvPr id="143" name="楕円 142"/>
        <xdr:cNvSpPr/>
      </xdr:nvSpPr>
      <xdr:spPr>
        <a:xfrm>
          <a:off x="1079500" y="99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80380</xdr:rowOff>
    </xdr:from>
    <xdr:ext cx="534377" cy="259045"/>
    <xdr:sp macro="" textlink="">
      <xdr:nvSpPr>
        <xdr:cNvPr id="144" name="テキスト ボックス 143"/>
        <xdr:cNvSpPr txBox="1"/>
      </xdr:nvSpPr>
      <xdr:spPr>
        <a:xfrm>
          <a:off x="863111" y="100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68" name="直線コネクタ 167"/>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69"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0" name="直線コネクタ 169"/>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1"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2" name="直線コネクタ 171"/>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61843</xdr:rowOff>
    </xdr:from>
    <xdr:to>
      <xdr:col>24</xdr:col>
      <xdr:colOff>63500</xdr:colOff>
      <xdr:row>78</xdr:row>
      <xdr:rowOff>150749</xdr:rowOff>
    </xdr:to>
    <xdr:cxnSp macro="">
      <xdr:nvCxnSpPr>
        <xdr:cNvPr id="173" name="直線コネクタ 172"/>
        <xdr:cNvCxnSpPr/>
      </xdr:nvCxnSpPr>
      <xdr:spPr>
        <a:xfrm flipV="1">
          <a:off x="3797300" y="13434943"/>
          <a:ext cx="8382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4"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5" name="フローチャート: 判断 174"/>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41193</xdr:rowOff>
    </xdr:from>
    <xdr:to>
      <xdr:col>19</xdr:col>
      <xdr:colOff>177800</xdr:colOff>
      <xdr:row>78</xdr:row>
      <xdr:rowOff>150749</xdr:rowOff>
    </xdr:to>
    <xdr:cxnSp macro="">
      <xdr:nvCxnSpPr>
        <xdr:cNvPr id="176" name="直線コネクタ 175"/>
        <xdr:cNvCxnSpPr/>
      </xdr:nvCxnSpPr>
      <xdr:spPr>
        <a:xfrm>
          <a:off x="2908300" y="13414293"/>
          <a:ext cx="889000" cy="1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77" name="フローチャート: 判断 176"/>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78" name="テキスト ボックス 177"/>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41193</xdr:rowOff>
    </xdr:from>
    <xdr:to>
      <xdr:col>15</xdr:col>
      <xdr:colOff>50800</xdr:colOff>
      <xdr:row>78</xdr:row>
      <xdr:rowOff>113525</xdr:rowOff>
    </xdr:to>
    <xdr:cxnSp macro="">
      <xdr:nvCxnSpPr>
        <xdr:cNvPr id="179" name="直線コネクタ 178"/>
        <xdr:cNvCxnSpPr/>
      </xdr:nvCxnSpPr>
      <xdr:spPr>
        <a:xfrm flipV="1">
          <a:off x="2019300" y="13414293"/>
          <a:ext cx="8890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0" name="フローチャート: 判断 179"/>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1" name="テキスト ボックス 180"/>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113525</xdr:rowOff>
    </xdr:from>
    <xdr:to>
      <xdr:col>10</xdr:col>
      <xdr:colOff>114300</xdr:colOff>
      <xdr:row>78</xdr:row>
      <xdr:rowOff>116935</xdr:rowOff>
    </xdr:to>
    <xdr:cxnSp macro="">
      <xdr:nvCxnSpPr>
        <xdr:cNvPr id="182" name="直線コネクタ 181"/>
        <xdr:cNvCxnSpPr/>
      </xdr:nvCxnSpPr>
      <xdr:spPr>
        <a:xfrm flipV="1">
          <a:off x="1130300" y="1348662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3" name="フローチャート: 判断 182"/>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4" name="テキスト ボックス 183"/>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5" name="フローチャート: 判断 184"/>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86" name="テキスト ボックス 185"/>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11043</xdr:rowOff>
    </xdr:from>
    <xdr:to>
      <xdr:col>24</xdr:col>
      <xdr:colOff>114300</xdr:colOff>
      <xdr:row>78</xdr:row>
      <xdr:rowOff>112643</xdr:rowOff>
    </xdr:to>
    <xdr:sp macro="" textlink="">
      <xdr:nvSpPr>
        <xdr:cNvPr id="192" name="楕円 191"/>
        <xdr:cNvSpPr/>
      </xdr:nvSpPr>
      <xdr:spPr>
        <a:xfrm>
          <a:off x="4584700" y="13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160920</xdr:rowOff>
    </xdr:from>
    <xdr:ext cx="469744" cy="259045"/>
    <xdr:sp macro="" textlink="">
      <xdr:nvSpPr>
        <xdr:cNvPr id="193" name="維持補修費該当値テキスト"/>
        <xdr:cNvSpPr txBox="1"/>
      </xdr:nvSpPr>
      <xdr:spPr>
        <a:xfrm>
          <a:off x="4686300" y="13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99949</xdr:rowOff>
    </xdr:from>
    <xdr:to>
      <xdr:col>20</xdr:col>
      <xdr:colOff>38100</xdr:colOff>
      <xdr:row>79</xdr:row>
      <xdr:rowOff>30099</xdr:rowOff>
    </xdr:to>
    <xdr:sp macro="" textlink="">
      <xdr:nvSpPr>
        <xdr:cNvPr id="194" name="楕円 193"/>
        <xdr:cNvSpPr/>
      </xdr:nvSpPr>
      <xdr:spPr>
        <a:xfrm>
          <a:off x="3746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21226</xdr:rowOff>
    </xdr:from>
    <xdr:ext cx="469744" cy="259045"/>
    <xdr:sp macro="" textlink="">
      <xdr:nvSpPr>
        <xdr:cNvPr id="195" name="テキスト ボックス 194"/>
        <xdr:cNvSpPr txBox="1"/>
      </xdr:nvSpPr>
      <xdr:spPr>
        <a:xfrm>
          <a:off x="3562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161843</xdr:rowOff>
    </xdr:from>
    <xdr:to>
      <xdr:col>15</xdr:col>
      <xdr:colOff>101600</xdr:colOff>
      <xdr:row>78</xdr:row>
      <xdr:rowOff>91993</xdr:rowOff>
    </xdr:to>
    <xdr:sp macro="" textlink="">
      <xdr:nvSpPr>
        <xdr:cNvPr id="196" name="楕円 195"/>
        <xdr:cNvSpPr/>
      </xdr:nvSpPr>
      <xdr:spPr>
        <a:xfrm>
          <a:off x="2857500" y="133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108520</xdr:rowOff>
    </xdr:from>
    <xdr:ext cx="469744" cy="259045"/>
    <xdr:sp macro="" textlink="">
      <xdr:nvSpPr>
        <xdr:cNvPr id="197" name="テキスト ボックス 196"/>
        <xdr:cNvSpPr txBox="1"/>
      </xdr:nvSpPr>
      <xdr:spPr>
        <a:xfrm>
          <a:off x="2673428" y="131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62725</xdr:rowOff>
    </xdr:from>
    <xdr:to>
      <xdr:col>10</xdr:col>
      <xdr:colOff>165100</xdr:colOff>
      <xdr:row>78</xdr:row>
      <xdr:rowOff>164325</xdr:rowOff>
    </xdr:to>
    <xdr:sp macro="" textlink="">
      <xdr:nvSpPr>
        <xdr:cNvPr id="198" name="楕円 197"/>
        <xdr:cNvSpPr/>
      </xdr:nvSpPr>
      <xdr:spPr>
        <a:xfrm>
          <a:off x="1968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155452</xdr:rowOff>
    </xdr:from>
    <xdr:ext cx="469744" cy="259045"/>
    <xdr:sp macro="" textlink="">
      <xdr:nvSpPr>
        <xdr:cNvPr id="199" name="テキスト ボックス 198"/>
        <xdr:cNvSpPr txBox="1"/>
      </xdr:nvSpPr>
      <xdr:spPr>
        <a:xfrm>
          <a:off x="1784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66135</xdr:rowOff>
    </xdr:from>
    <xdr:to>
      <xdr:col>6</xdr:col>
      <xdr:colOff>38100</xdr:colOff>
      <xdr:row>78</xdr:row>
      <xdr:rowOff>167735</xdr:rowOff>
    </xdr:to>
    <xdr:sp macro="" textlink="">
      <xdr:nvSpPr>
        <xdr:cNvPr id="200" name="楕円 199"/>
        <xdr:cNvSpPr/>
      </xdr:nvSpPr>
      <xdr:spPr>
        <a:xfrm>
          <a:off x="1079500" y="134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158862</xdr:rowOff>
    </xdr:from>
    <xdr:ext cx="469744" cy="259045"/>
    <xdr:sp macro="" textlink="">
      <xdr:nvSpPr>
        <xdr:cNvPr id="201" name="テキスト ボックス 200"/>
        <xdr:cNvSpPr txBox="1"/>
      </xdr:nvSpPr>
      <xdr:spPr>
        <a:xfrm>
          <a:off x="895428" y="135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26" name="直線コネクタ 225"/>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27"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28" name="直線コネクタ 227"/>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29"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0" name="直線コネクタ 229"/>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144056</xdr:rowOff>
    </xdr:from>
    <xdr:to>
      <xdr:col>24</xdr:col>
      <xdr:colOff>63500</xdr:colOff>
      <xdr:row>95</xdr:row>
      <xdr:rowOff>149467</xdr:rowOff>
    </xdr:to>
    <xdr:cxnSp macro="">
      <xdr:nvCxnSpPr>
        <xdr:cNvPr id="231" name="直線コネクタ 230"/>
        <xdr:cNvCxnSpPr/>
      </xdr:nvCxnSpPr>
      <xdr:spPr>
        <a:xfrm>
          <a:off x="3797300" y="16088906"/>
          <a:ext cx="838200" cy="3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2"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3" name="フローチャート: 判断 232"/>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144056</xdr:rowOff>
    </xdr:from>
    <xdr:to>
      <xdr:col>19</xdr:col>
      <xdr:colOff>177800</xdr:colOff>
      <xdr:row>96</xdr:row>
      <xdr:rowOff>112167</xdr:rowOff>
    </xdr:to>
    <xdr:cxnSp macro="">
      <xdr:nvCxnSpPr>
        <xdr:cNvPr id="234" name="直線コネクタ 233"/>
        <xdr:cNvCxnSpPr/>
      </xdr:nvCxnSpPr>
      <xdr:spPr>
        <a:xfrm flipV="1">
          <a:off x="2908300" y="16088906"/>
          <a:ext cx="889000" cy="4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5" name="フローチャート: 判断 234"/>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36" name="テキスト ボックス 235"/>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112167</xdr:rowOff>
    </xdr:from>
    <xdr:to>
      <xdr:col>15</xdr:col>
      <xdr:colOff>50800</xdr:colOff>
      <xdr:row>96</xdr:row>
      <xdr:rowOff>124244</xdr:rowOff>
    </xdr:to>
    <xdr:cxnSp macro="">
      <xdr:nvCxnSpPr>
        <xdr:cNvPr id="237" name="直線コネクタ 236"/>
        <xdr:cNvCxnSpPr/>
      </xdr:nvCxnSpPr>
      <xdr:spPr>
        <a:xfrm flipV="1">
          <a:off x="2019300" y="16571367"/>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38" name="フローチャート: 判断 237"/>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39" name="テキスト ボックス 238"/>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124244</xdr:rowOff>
    </xdr:from>
    <xdr:to>
      <xdr:col>10</xdr:col>
      <xdr:colOff>114300</xdr:colOff>
      <xdr:row>97</xdr:row>
      <xdr:rowOff>12395</xdr:rowOff>
    </xdr:to>
    <xdr:cxnSp macro="">
      <xdr:nvCxnSpPr>
        <xdr:cNvPr id="240" name="直線コネクタ 239"/>
        <xdr:cNvCxnSpPr/>
      </xdr:nvCxnSpPr>
      <xdr:spPr>
        <a:xfrm flipV="1">
          <a:off x="1130300" y="16583444"/>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1" name="フローチャート: 判断 240"/>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2" name="テキスト ボックス 241"/>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3" name="フローチャート: 判断 242"/>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4" name="テキスト ボックス 243"/>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98667</xdr:rowOff>
    </xdr:from>
    <xdr:to>
      <xdr:col>24</xdr:col>
      <xdr:colOff>114300</xdr:colOff>
      <xdr:row>96</xdr:row>
      <xdr:rowOff>28817</xdr:rowOff>
    </xdr:to>
    <xdr:sp macro="" textlink="">
      <xdr:nvSpPr>
        <xdr:cNvPr id="250" name="楕円 249"/>
        <xdr:cNvSpPr/>
      </xdr:nvSpPr>
      <xdr:spPr>
        <a:xfrm>
          <a:off x="4584700" y="163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121544</xdr:rowOff>
    </xdr:from>
    <xdr:ext cx="534377" cy="259045"/>
    <xdr:sp macro="" textlink="">
      <xdr:nvSpPr>
        <xdr:cNvPr id="251" name="扶助費該当値テキスト"/>
        <xdr:cNvSpPr txBox="1"/>
      </xdr:nvSpPr>
      <xdr:spPr>
        <a:xfrm>
          <a:off x="4686300" y="162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93256</xdr:rowOff>
    </xdr:from>
    <xdr:to>
      <xdr:col>20</xdr:col>
      <xdr:colOff>38100</xdr:colOff>
      <xdr:row>94</xdr:row>
      <xdr:rowOff>23406</xdr:rowOff>
    </xdr:to>
    <xdr:sp macro="" textlink="">
      <xdr:nvSpPr>
        <xdr:cNvPr id="252" name="楕円 251"/>
        <xdr:cNvSpPr/>
      </xdr:nvSpPr>
      <xdr:spPr>
        <a:xfrm>
          <a:off x="3746500" y="160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39933</xdr:rowOff>
    </xdr:from>
    <xdr:ext cx="599010" cy="259045"/>
    <xdr:sp macro="" textlink="">
      <xdr:nvSpPr>
        <xdr:cNvPr id="253" name="テキスト ボックス 252"/>
        <xdr:cNvSpPr txBox="1"/>
      </xdr:nvSpPr>
      <xdr:spPr>
        <a:xfrm>
          <a:off x="3497795" y="1581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61367</xdr:rowOff>
    </xdr:from>
    <xdr:to>
      <xdr:col>15</xdr:col>
      <xdr:colOff>101600</xdr:colOff>
      <xdr:row>96</xdr:row>
      <xdr:rowOff>162967</xdr:rowOff>
    </xdr:to>
    <xdr:sp macro="" textlink="">
      <xdr:nvSpPr>
        <xdr:cNvPr id="254" name="楕円 253"/>
        <xdr:cNvSpPr/>
      </xdr:nvSpPr>
      <xdr:spPr>
        <a:xfrm>
          <a:off x="2857500" y="165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8044</xdr:rowOff>
    </xdr:from>
    <xdr:ext cx="534377" cy="259045"/>
    <xdr:sp macro="" textlink="">
      <xdr:nvSpPr>
        <xdr:cNvPr id="255" name="テキスト ボックス 254"/>
        <xdr:cNvSpPr txBox="1"/>
      </xdr:nvSpPr>
      <xdr:spPr>
        <a:xfrm>
          <a:off x="2641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73444</xdr:rowOff>
    </xdr:from>
    <xdr:to>
      <xdr:col>10</xdr:col>
      <xdr:colOff>165100</xdr:colOff>
      <xdr:row>97</xdr:row>
      <xdr:rowOff>3594</xdr:rowOff>
    </xdr:to>
    <xdr:sp macro="" textlink="">
      <xdr:nvSpPr>
        <xdr:cNvPr id="256" name="楕円 255"/>
        <xdr:cNvSpPr/>
      </xdr:nvSpPr>
      <xdr:spPr>
        <a:xfrm>
          <a:off x="1968500" y="16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20121</xdr:rowOff>
    </xdr:from>
    <xdr:ext cx="534377" cy="259045"/>
    <xdr:sp macro="" textlink="">
      <xdr:nvSpPr>
        <xdr:cNvPr id="257" name="テキスト ボックス 256"/>
        <xdr:cNvSpPr txBox="1"/>
      </xdr:nvSpPr>
      <xdr:spPr>
        <a:xfrm>
          <a:off x="1752111" y="163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133045</xdr:rowOff>
    </xdr:from>
    <xdr:to>
      <xdr:col>6</xdr:col>
      <xdr:colOff>38100</xdr:colOff>
      <xdr:row>97</xdr:row>
      <xdr:rowOff>63195</xdr:rowOff>
    </xdr:to>
    <xdr:sp macro="" textlink="">
      <xdr:nvSpPr>
        <xdr:cNvPr id="258" name="楕円 257"/>
        <xdr:cNvSpPr/>
      </xdr:nvSpPr>
      <xdr:spPr>
        <a:xfrm>
          <a:off x="1079500" y="165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79722</xdr:rowOff>
    </xdr:from>
    <xdr:ext cx="534377" cy="259045"/>
    <xdr:sp macro="" textlink="">
      <xdr:nvSpPr>
        <xdr:cNvPr id="259" name="テキスト ボックス 258"/>
        <xdr:cNvSpPr txBox="1"/>
      </xdr:nvSpPr>
      <xdr:spPr>
        <a:xfrm>
          <a:off x="863111" y="163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1" name="直線コネクタ 280"/>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2"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3" name="直線コネクタ 282"/>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4"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5" name="直線コネクタ 284"/>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69047</xdr:rowOff>
    </xdr:from>
    <xdr:to>
      <xdr:col>55</xdr:col>
      <xdr:colOff>0</xdr:colOff>
      <xdr:row>36</xdr:row>
      <xdr:rowOff>109084</xdr:rowOff>
    </xdr:to>
    <xdr:cxnSp macro="">
      <xdr:nvCxnSpPr>
        <xdr:cNvPr id="286" name="直線コネクタ 285"/>
        <xdr:cNvCxnSpPr/>
      </xdr:nvCxnSpPr>
      <xdr:spPr>
        <a:xfrm flipV="1">
          <a:off x="9639300" y="5383997"/>
          <a:ext cx="838200" cy="8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87"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88" name="フローチャート: 判断 287"/>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109084</xdr:rowOff>
    </xdr:from>
    <xdr:to>
      <xdr:col>50</xdr:col>
      <xdr:colOff>114300</xdr:colOff>
      <xdr:row>37</xdr:row>
      <xdr:rowOff>130881</xdr:rowOff>
    </xdr:to>
    <xdr:cxnSp macro="">
      <xdr:nvCxnSpPr>
        <xdr:cNvPr id="289" name="直線コネクタ 288"/>
        <xdr:cNvCxnSpPr/>
      </xdr:nvCxnSpPr>
      <xdr:spPr>
        <a:xfrm flipV="1">
          <a:off x="8750300" y="6281284"/>
          <a:ext cx="889000" cy="1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0" name="フローチャート: 判断 289"/>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1" name="テキスト ボックス 290"/>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130881</xdr:rowOff>
    </xdr:from>
    <xdr:to>
      <xdr:col>45</xdr:col>
      <xdr:colOff>177800</xdr:colOff>
      <xdr:row>37</xdr:row>
      <xdr:rowOff>142361</xdr:rowOff>
    </xdr:to>
    <xdr:cxnSp macro="">
      <xdr:nvCxnSpPr>
        <xdr:cNvPr id="292" name="直線コネクタ 291"/>
        <xdr:cNvCxnSpPr/>
      </xdr:nvCxnSpPr>
      <xdr:spPr>
        <a:xfrm flipV="1">
          <a:off x="7861300" y="6474531"/>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3" name="フローチャート: 判断 292"/>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4" name="テキスト ボックス 293"/>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142361</xdr:rowOff>
    </xdr:from>
    <xdr:to>
      <xdr:col>41</xdr:col>
      <xdr:colOff>50800</xdr:colOff>
      <xdr:row>37</xdr:row>
      <xdr:rowOff>156018</xdr:rowOff>
    </xdr:to>
    <xdr:cxnSp macro="">
      <xdr:nvCxnSpPr>
        <xdr:cNvPr id="295" name="直線コネクタ 294"/>
        <xdr:cNvCxnSpPr/>
      </xdr:nvCxnSpPr>
      <xdr:spPr>
        <a:xfrm flipV="1">
          <a:off x="6972300" y="6486011"/>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296" name="フローチャート: 判断 295"/>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297" name="テキスト ボックス 296"/>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298" name="フローチャート: 判断 297"/>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299" name="テキスト ボックス 298"/>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18247</xdr:rowOff>
    </xdr:from>
    <xdr:to>
      <xdr:col>55</xdr:col>
      <xdr:colOff>50800</xdr:colOff>
      <xdr:row>31</xdr:row>
      <xdr:rowOff>119847</xdr:rowOff>
    </xdr:to>
    <xdr:sp macro="" textlink="">
      <xdr:nvSpPr>
        <xdr:cNvPr id="305" name="楕円 304"/>
        <xdr:cNvSpPr/>
      </xdr:nvSpPr>
      <xdr:spPr>
        <a:xfrm>
          <a:off x="10426700" y="5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142724</xdr:rowOff>
    </xdr:from>
    <xdr:ext cx="599010" cy="259045"/>
    <xdr:sp macro="" textlink="">
      <xdr:nvSpPr>
        <xdr:cNvPr id="306" name="補助費等該当値テキスト"/>
        <xdr:cNvSpPr txBox="1"/>
      </xdr:nvSpPr>
      <xdr:spPr>
        <a:xfrm>
          <a:off x="10528300" y="528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58284</xdr:rowOff>
    </xdr:from>
    <xdr:to>
      <xdr:col>50</xdr:col>
      <xdr:colOff>165100</xdr:colOff>
      <xdr:row>36</xdr:row>
      <xdr:rowOff>159884</xdr:rowOff>
    </xdr:to>
    <xdr:sp macro="" textlink="">
      <xdr:nvSpPr>
        <xdr:cNvPr id="307" name="楕円 306"/>
        <xdr:cNvSpPr/>
      </xdr:nvSpPr>
      <xdr:spPr>
        <a:xfrm>
          <a:off x="9588500" y="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4961</xdr:rowOff>
    </xdr:from>
    <xdr:ext cx="599010" cy="259045"/>
    <xdr:sp macro="" textlink="">
      <xdr:nvSpPr>
        <xdr:cNvPr id="308" name="テキスト ボックス 307"/>
        <xdr:cNvSpPr txBox="1"/>
      </xdr:nvSpPr>
      <xdr:spPr>
        <a:xfrm>
          <a:off x="9339795" y="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80081</xdr:rowOff>
    </xdr:from>
    <xdr:to>
      <xdr:col>46</xdr:col>
      <xdr:colOff>38100</xdr:colOff>
      <xdr:row>38</xdr:row>
      <xdr:rowOff>10230</xdr:rowOff>
    </xdr:to>
    <xdr:sp macro="" textlink="">
      <xdr:nvSpPr>
        <xdr:cNvPr id="309" name="楕円 308"/>
        <xdr:cNvSpPr/>
      </xdr:nvSpPr>
      <xdr:spPr>
        <a:xfrm>
          <a:off x="8699500" y="642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1357</xdr:rowOff>
    </xdr:from>
    <xdr:ext cx="534377" cy="259045"/>
    <xdr:sp macro="" textlink="">
      <xdr:nvSpPr>
        <xdr:cNvPr id="310" name="テキスト ボックス 309"/>
        <xdr:cNvSpPr txBox="1"/>
      </xdr:nvSpPr>
      <xdr:spPr>
        <a:xfrm>
          <a:off x="8483111" y="65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91561</xdr:rowOff>
    </xdr:from>
    <xdr:to>
      <xdr:col>41</xdr:col>
      <xdr:colOff>101600</xdr:colOff>
      <xdr:row>38</xdr:row>
      <xdr:rowOff>21711</xdr:rowOff>
    </xdr:to>
    <xdr:sp macro="" textlink="">
      <xdr:nvSpPr>
        <xdr:cNvPr id="311" name="楕円 310"/>
        <xdr:cNvSpPr/>
      </xdr:nvSpPr>
      <xdr:spPr>
        <a:xfrm>
          <a:off x="7810500" y="6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12838</xdr:rowOff>
    </xdr:from>
    <xdr:ext cx="534377" cy="259045"/>
    <xdr:sp macro="" textlink="">
      <xdr:nvSpPr>
        <xdr:cNvPr id="312" name="テキスト ボックス 311"/>
        <xdr:cNvSpPr txBox="1"/>
      </xdr:nvSpPr>
      <xdr:spPr>
        <a:xfrm>
          <a:off x="7594111" y="65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105218</xdr:rowOff>
    </xdr:from>
    <xdr:to>
      <xdr:col>36</xdr:col>
      <xdr:colOff>165100</xdr:colOff>
      <xdr:row>38</xdr:row>
      <xdr:rowOff>35368</xdr:rowOff>
    </xdr:to>
    <xdr:sp macro="" textlink="">
      <xdr:nvSpPr>
        <xdr:cNvPr id="313" name="楕円 312"/>
        <xdr:cNvSpPr/>
      </xdr:nvSpPr>
      <xdr:spPr>
        <a:xfrm>
          <a:off x="6921500" y="6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26495</xdr:rowOff>
    </xdr:from>
    <xdr:ext cx="534377" cy="259045"/>
    <xdr:sp macro="" textlink="">
      <xdr:nvSpPr>
        <xdr:cNvPr id="314" name="テキスト ボックス 313"/>
        <xdr:cNvSpPr txBox="1"/>
      </xdr:nvSpPr>
      <xdr:spPr>
        <a:xfrm>
          <a:off x="6705111" y="65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36" name="直線コネクタ 335"/>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37"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38" name="直線コネクタ 337"/>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39"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0" name="直線コネクタ 339"/>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110529</xdr:rowOff>
    </xdr:from>
    <xdr:to>
      <xdr:col>55</xdr:col>
      <xdr:colOff>0</xdr:colOff>
      <xdr:row>58</xdr:row>
      <xdr:rowOff>129229</xdr:rowOff>
    </xdr:to>
    <xdr:cxnSp macro="">
      <xdr:nvCxnSpPr>
        <xdr:cNvPr id="341" name="直線コネクタ 340"/>
        <xdr:cNvCxnSpPr/>
      </xdr:nvCxnSpPr>
      <xdr:spPr>
        <a:xfrm flipV="1">
          <a:off x="9639300" y="10054629"/>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2"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3" name="フローチャート: 判断 342"/>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102540</xdr:rowOff>
    </xdr:from>
    <xdr:to>
      <xdr:col>50</xdr:col>
      <xdr:colOff>114300</xdr:colOff>
      <xdr:row>58</xdr:row>
      <xdr:rowOff>129229</xdr:rowOff>
    </xdr:to>
    <xdr:cxnSp macro="">
      <xdr:nvCxnSpPr>
        <xdr:cNvPr id="344" name="直線コネクタ 343"/>
        <xdr:cNvCxnSpPr/>
      </xdr:nvCxnSpPr>
      <xdr:spPr>
        <a:xfrm>
          <a:off x="8750300" y="10046640"/>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5" name="フローチャート: 判断 344"/>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46" name="テキスト ボックス 345"/>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102540</xdr:rowOff>
    </xdr:from>
    <xdr:to>
      <xdr:col>45</xdr:col>
      <xdr:colOff>177800</xdr:colOff>
      <xdr:row>58</xdr:row>
      <xdr:rowOff>122827</xdr:rowOff>
    </xdr:to>
    <xdr:cxnSp macro="">
      <xdr:nvCxnSpPr>
        <xdr:cNvPr id="347" name="直線コネクタ 346"/>
        <xdr:cNvCxnSpPr/>
      </xdr:nvCxnSpPr>
      <xdr:spPr>
        <a:xfrm flipV="1">
          <a:off x="7861300" y="10046640"/>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48" name="フローチャート: 判断 347"/>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49" name="テキスト ボックス 348"/>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108800</xdr:rowOff>
    </xdr:from>
    <xdr:to>
      <xdr:col>41</xdr:col>
      <xdr:colOff>50800</xdr:colOff>
      <xdr:row>58</xdr:row>
      <xdr:rowOff>122827</xdr:rowOff>
    </xdr:to>
    <xdr:cxnSp macro="">
      <xdr:nvCxnSpPr>
        <xdr:cNvPr id="350" name="直線コネクタ 349"/>
        <xdr:cNvCxnSpPr/>
      </xdr:nvCxnSpPr>
      <xdr:spPr>
        <a:xfrm>
          <a:off x="6972300" y="1005290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1" name="フローチャート: 判断 350"/>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2" name="テキスト ボックス 351"/>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3" name="フローチャート: 判断 352"/>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4" name="テキスト ボックス 353"/>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59729</xdr:rowOff>
    </xdr:from>
    <xdr:to>
      <xdr:col>55</xdr:col>
      <xdr:colOff>50800</xdr:colOff>
      <xdr:row>58</xdr:row>
      <xdr:rowOff>161329</xdr:rowOff>
    </xdr:to>
    <xdr:sp macro="" textlink="">
      <xdr:nvSpPr>
        <xdr:cNvPr id="360" name="楕円 359"/>
        <xdr:cNvSpPr/>
      </xdr:nvSpPr>
      <xdr:spPr>
        <a:xfrm>
          <a:off x="10426700" y="100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19106</xdr:rowOff>
    </xdr:from>
    <xdr:ext cx="599010" cy="259045"/>
    <xdr:sp macro="" textlink="">
      <xdr:nvSpPr>
        <xdr:cNvPr id="361" name="普通建設事業費該当値テキスト"/>
        <xdr:cNvSpPr txBox="1"/>
      </xdr:nvSpPr>
      <xdr:spPr>
        <a:xfrm>
          <a:off x="10528300" y="97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78429</xdr:rowOff>
    </xdr:from>
    <xdr:to>
      <xdr:col>50</xdr:col>
      <xdr:colOff>165100</xdr:colOff>
      <xdr:row>59</xdr:row>
      <xdr:rowOff>8579</xdr:rowOff>
    </xdr:to>
    <xdr:sp macro="" textlink="">
      <xdr:nvSpPr>
        <xdr:cNvPr id="362" name="楕円 361"/>
        <xdr:cNvSpPr/>
      </xdr:nvSpPr>
      <xdr:spPr>
        <a:xfrm>
          <a:off x="9588500" y="100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171156</xdr:rowOff>
    </xdr:from>
    <xdr:ext cx="534377" cy="259045"/>
    <xdr:sp macro="" textlink="">
      <xdr:nvSpPr>
        <xdr:cNvPr id="363" name="テキスト ボックス 362"/>
        <xdr:cNvSpPr txBox="1"/>
      </xdr:nvSpPr>
      <xdr:spPr>
        <a:xfrm>
          <a:off x="9372111" y="101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51740</xdr:rowOff>
    </xdr:from>
    <xdr:to>
      <xdr:col>46</xdr:col>
      <xdr:colOff>38100</xdr:colOff>
      <xdr:row>58</xdr:row>
      <xdr:rowOff>153340</xdr:rowOff>
    </xdr:to>
    <xdr:sp macro="" textlink="">
      <xdr:nvSpPr>
        <xdr:cNvPr id="364" name="楕円 363"/>
        <xdr:cNvSpPr/>
      </xdr:nvSpPr>
      <xdr:spPr>
        <a:xfrm>
          <a:off x="8699500" y="99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169867</xdr:rowOff>
    </xdr:from>
    <xdr:ext cx="599010" cy="259045"/>
    <xdr:sp macro="" textlink="">
      <xdr:nvSpPr>
        <xdr:cNvPr id="365" name="テキスト ボックス 364"/>
        <xdr:cNvSpPr txBox="1"/>
      </xdr:nvSpPr>
      <xdr:spPr>
        <a:xfrm>
          <a:off x="8450795" y="97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72027</xdr:rowOff>
    </xdr:from>
    <xdr:to>
      <xdr:col>41</xdr:col>
      <xdr:colOff>101600</xdr:colOff>
      <xdr:row>59</xdr:row>
      <xdr:rowOff>2177</xdr:rowOff>
    </xdr:to>
    <xdr:sp macro="" textlink="">
      <xdr:nvSpPr>
        <xdr:cNvPr id="366" name="楕円 365"/>
        <xdr:cNvSpPr/>
      </xdr:nvSpPr>
      <xdr:spPr>
        <a:xfrm>
          <a:off x="7810500" y="100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164754</xdr:rowOff>
    </xdr:from>
    <xdr:ext cx="534377" cy="259045"/>
    <xdr:sp macro="" textlink="">
      <xdr:nvSpPr>
        <xdr:cNvPr id="367" name="テキスト ボックス 366"/>
        <xdr:cNvSpPr txBox="1"/>
      </xdr:nvSpPr>
      <xdr:spPr>
        <a:xfrm>
          <a:off x="7594111" y="101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58000</xdr:rowOff>
    </xdr:from>
    <xdr:to>
      <xdr:col>36</xdr:col>
      <xdr:colOff>165100</xdr:colOff>
      <xdr:row>58</xdr:row>
      <xdr:rowOff>159600</xdr:rowOff>
    </xdr:to>
    <xdr:sp macro="" textlink="">
      <xdr:nvSpPr>
        <xdr:cNvPr id="368" name="楕円 367"/>
        <xdr:cNvSpPr/>
      </xdr:nvSpPr>
      <xdr:spPr>
        <a:xfrm>
          <a:off x="6921500" y="10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4677</xdr:rowOff>
    </xdr:from>
    <xdr:ext cx="599010" cy="259045"/>
    <xdr:sp macro="" textlink="">
      <xdr:nvSpPr>
        <xdr:cNvPr id="369" name="テキスト ボックス 368"/>
        <xdr:cNvSpPr txBox="1"/>
      </xdr:nvSpPr>
      <xdr:spPr>
        <a:xfrm>
          <a:off x="6672795" y="977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3" name="テキスト ボックス 382"/>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5" name="テキスト ボックス 38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7" name="テキスト ボックス 38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1" name="直線コネクタ 390"/>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2"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4"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5" name="直線コネクタ 394"/>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134528</xdr:rowOff>
    </xdr:from>
    <xdr:to>
      <xdr:col>55</xdr:col>
      <xdr:colOff>0</xdr:colOff>
      <xdr:row>78</xdr:row>
      <xdr:rowOff>139209</xdr:rowOff>
    </xdr:to>
    <xdr:cxnSp macro="">
      <xdr:nvCxnSpPr>
        <xdr:cNvPr id="396" name="直線コネクタ 395"/>
        <xdr:cNvCxnSpPr/>
      </xdr:nvCxnSpPr>
      <xdr:spPr>
        <a:xfrm>
          <a:off x="9639300" y="13507628"/>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397"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398" name="フローチャート: 判断 397"/>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128566</xdr:rowOff>
    </xdr:from>
    <xdr:to>
      <xdr:col>50</xdr:col>
      <xdr:colOff>114300</xdr:colOff>
      <xdr:row>78</xdr:row>
      <xdr:rowOff>134528</xdr:rowOff>
    </xdr:to>
    <xdr:cxnSp macro="">
      <xdr:nvCxnSpPr>
        <xdr:cNvPr id="399" name="直線コネクタ 398"/>
        <xdr:cNvCxnSpPr/>
      </xdr:nvCxnSpPr>
      <xdr:spPr>
        <a:xfrm>
          <a:off x="8750300" y="13501666"/>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0" name="フローチャート: 判断 399"/>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1" name="テキスト ボックス 400"/>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128566</xdr:rowOff>
    </xdr:from>
    <xdr:to>
      <xdr:col>45</xdr:col>
      <xdr:colOff>177800</xdr:colOff>
      <xdr:row>78</xdr:row>
      <xdr:rowOff>139700</xdr:rowOff>
    </xdr:to>
    <xdr:cxnSp macro="">
      <xdr:nvCxnSpPr>
        <xdr:cNvPr id="402" name="直線コネクタ 401"/>
        <xdr:cNvCxnSpPr/>
      </xdr:nvCxnSpPr>
      <xdr:spPr>
        <a:xfrm flipV="1">
          <a:off x="7861300" y="13501666"/>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3" name="フローチャート: 判断 402"/>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4" name="テキスト ボックス 403"/>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5" name="フローチャート: 判断 404"/>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06" name="テキスト ボックス 405"/>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88409</xdr:rowOff>
    </xdr:from>
    <xdr:to>
      <xdr:col>55</xdr:col>
      <xdr:colOff>50800</xdr:colOff>
      <xdr:row>79</xdr:row>
      <xdr:rowOff>18559</xdr:rowOff>
    </xdr:to>
    <xdr:sp macro="" textlink="">
      <xdr:nvSpPr>
        <xdr:cNvPr id="412" name="楕円 411"/>
        <xdr:cNvSpPr/>
      </xdr:nvSpPr>
      <xdr:spPr>
        <a:xfrm>
          <a:off x="10426700" y="134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3"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83728</xdr:rowOff>
    </xdr:from>
    <xdr:to>
      <xdr:col>50</xdr:col>
      <xdr:colOff>165100</xdr:colOff>
      <xdr:row>79</xdr:row>
      <xdr:rowOff>13878</xdr:rowOff>
    </xdr:to>
    <xdr:sp macro="" textlink="">
      <xdr:nvSpPr>
        <xdr:cNvPr id="414" name="楕円 413"/>
        <xdr:cNvSpPr/>
      </xdr:nvSpPr>
      <xdr:spPr>
        <a:xfrm>
          <a:off x="9588500" y="134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5005</xdr:rowOff>
    </xdr:from>
    <xdr:ext cx="534377" cy="259045"/>
    <xdr:sp macro="" textlink="">
      <xdr:nvSpPr>
        <xdr:cNvPr id="415" name="テキスト ボックス 414"/>
        <xdr:cNvSpPr txBox="1"/>
      </xdr:nvSpPr>
      <xdr:spPr>
        <a:xfrm>
          <a:off x="9372111" y="13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77766</xdr:rowOff>
    </xdr:from>
    <xdr:to>
      <xdr:col>46</xdr:col>
      <xdr:colOff>38100</xdr:colOff>
      <xdr:row>79</xdr:row>
      <xdr:rowOff>7916</xdr:rowOff>
    </xdr:to>
    <xdr:sp macro="" textlink="">
      <xdr:nvSpPr>
        <xdr:cNvPr id="416" name="楕円 415"/>
        <xdr:cNvSpPr/>
      </xdr:nvSpPr>
      <xdr:spPr>
        <a:xfrm>
          <a:off x="8699500" y="134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170493</xdr:rowOff>
    </xdr:from>
    <xdr:ext cx="534377" cy="259045"/>
    <xdr:sp macro="" textlink="">
      <xdr:nvSpPr>
        <xdr:cNvPr id="417" name="テキスト ボックス 416"/>
        <xdr:cNvSpPr txBox="1"/>
      </xdr:nvSpPr>
      <xdr:spPr>
        <a:xfrm>
          <a:off x="8483111" y="135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3" name="テキスト ボックス 43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3" name="直線コネクタ 442"/>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4"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5" name="直線コネクタ 444"/>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46"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47" name="直線コネクタ 446"/>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161398</xdr:rowOff>
    </xdr:from>
    <xdr:to>
      <xdr:col>55</xdr:col>
      <xdr:colOff>0</xdr:colOff>
      <xdr:row>98</xdr:row>
      <xdr:rowOff>156868</xdr:rowOff>
    </xdr:to>
    <xdr:cxnSp macro="">
      <xdr:nvCxnSpPr>
        <xdr:cNvPr id="448" name="直線コネクタ 447"/>
        <xdr:cNvCxnSpPr/>
      </xdr:nvCxnSpPr>
      <xdr:spPr>
        <a:xfrm flipV="1">
          <a:off x="9639300" y="16620598"/>
          <a:ext cx="838200" cy="33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49"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0" name="フローチャート: 判断 449"/>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30011</xdr:rowOff>
    </xdr:from>
    <xdr:to>
      <xdr:col>50</xdr:col>
      <xdr:colOff>114300</xdr:colOff>
      <xdr:row>98</xdr:row>
      <xdr:rowOff>156868</xdr:rowOff>
    </xdr:to>
    <xdr:cxnSp macro="">
      <xdr:nvCxnSpPr>
        <xdr:cNvPr id="451" name="直線コネクタ 450"/>
        <xdr:cNvCxnSpPr/>
      </xdr:nvCxnSpPr>
      <xdr:spPr>
        <a:xfrm>
          <a:off x="8750300" y="16832111"/>
          <a:ext cx="889000" cy="1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2" name="フローチャート: 判断 451"/>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3" name="テキスト ボックス 452"/>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134248</xdr:rowOff>
    </xdr:from>
    <xdr:to>
      <xdr:col>45</xdr:col>
      <xdr:colOff>177800</xdr:colOff>
      <xdr:row>98</xdr:row>
      <xdr:rowOff>30011</xdr:rowOff>
    </xdr:to>
    <xdr:cxnSp macro="">
      <xdr:nvCxnSpPr>
        <xdr:cNvPr id="454" name="直線コネクタ 453"/>
        <xdr:cNvCxnSpPr/>
      </xdr:nvCxnSpPr>
      <xdr:spPr>
        <a:xfrm>
          <a:off x="7861300" y="16764898"/>
          <a:ext cx="889000" cy="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5" name="フローチャート: 判断 454"/>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56" name="テキスト ボックス 455"/>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57" name="フローチャート: 判断 456"/>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58" name="テキスト ボックス 457"/>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110598</xdr:rowOff>
    </xdr:from>
    <xdr:to>
      <xdr:col>55</xdr:col>
      <xdr:colOff>50800</xdr:colOff>
      <xdr:row>97</xdr:row>
      <xdr:rowOff>40748</xdr:rowOff>
    </xdr:to>
    <xdr:sp macro="" textlink="">
      <xdr:nvSpPr>
        <xdr:cNvPr id="464" name="楕円 463"/>
        <xdr:cNvSpPr/>
      </xdr:nvSpPr>
      <xdr:spPr>
        <a:xfrm>
          <a:off x="10426700" y="165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133475</xdr:rowOff>
    </xdr:from>
    <xdr:ext cx="599010" cy="259045"/>
    <xdr:sp macro="" textlink="">
      <xdr:nvSpPr>
        <xdr:cNvPr id="465" name="普通建設事業費 （ うち更新整備　）該当値テキスト"/>
        <xdr:cNvSpPr txBox="1"/>
      </xdr:nvSpPr>
      <xdr:spPr>
        <a:xfrm>
          <a:off x="10528300" y="164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106068</xdr:rowOff>
    </xdr:from>
    <xdr:to>
      <xdr:col>50</xdr:col>
      <xdr:colOff>165100</xdr:colOff>
      <xdr:row>99</xdr:row>
      <xdr:rowOff>36218</xdr:rowOff>
    </xdr:to>
    <xdr:sp macro="" textlink="">
      <xdr:nvSpPr>
        <xdr:cNvPr id="466" name="楕円 465"/>
        <xdr:cNvSpPr/>
      </xdr:nvSpPr>
      <xdr:spPr>
        <a:xfrm>
          <a:off x="9588500" y="169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27345</xdr:rowOff>
    </xdr:from>
    <xdr:ext cx="534377" cy="259045"/>
    <xdr:sp macro="" textlink="">
      <xdr:nvSpPr>
        <xdr:cNvPr id="467" name="テキスト ボックス 466"/>
        <xdr:cNvSpPr txBox="1"/>
      </xdr:nvSpPr>
      <xdr:spPr>
        <a:xfrm>
          <a:off x="9372111" y="170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150661</xdr:rowOff>
    </xdr:from>
    <xdr:to>
      <xdr:col>46</xdr:col>
      <xdr:colOff>38100</xdr:colOff>
      <xdr:row>98</xdr:row>
      <xdr:rowOff>80811</xdr:rowOff>
    </xdr:to>
    <xdr:sp macro="" textlink="">
      <xdr:nvSpPr>
        <xdr:cNvPr id="468" name="楕円 467"/>
        <xdr:cNvSpPr/>
      </xdr:nvSpPr>
      <xdr:spPr>
        <a:xfrm>
          <a:off x="8699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97338</xdr:rowOff>
    </xdr:from>
    <xdr:ext cx="534377" cy="259045"/>
    <xdr:sp macro="" textlink="">
      <xdr:nvSpPr>
        <xdr:cNvPr id="469" name="テキスト ボックス 468"/>
        <xdr:cNvSpPr txBox="1"/>
      </xdr:nvSpPr>
      <xdr:spPr>
        <a:xfrm>
          <a:off x="8483111" y="1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83448</xdr:rowOff>
    </xdr:from>
    <xdr:to>
      <xdr:col>41</xdr:col>
      <xdr:colOff>101600</xdr:colOff>
      <xdr:row>98</xdr:row>
      <xdr:rowOff>13598</xdr:rowOff>
    </xdr:to>
    <xdr:sp macro="" textlink="">
      <xdr:nvSpPr>
        <xdr:cNvPr id="470" name="楕円 469"/>
        <xdr:cNvSpPr/>
      </xdr:nvSpPr>
      <xdr:spPr>
        <a:xfrm>
          <a:off x="7810500" y="167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4725</xdr:rowOff>
    </xdr:from>
    <xdr:ext cx="534377" cy="259045"/>
    <xdr:sp macro="" textlink="">
      <xdr:nvSpPr>
        <xdr:cNvPr id="471" name="テキスト ボックス 470"/>
        <xdr:cNvSpPr txBox="1"/>
      </xdr:nvSpPr>
      <xdr:spPr>
        <a:xfrm>
          <a:off x="7594111" y="168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5" name="テキスト ボックス 48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7" name="テキスト ボックス 48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89" name="テキスト ボックス 48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3" name="テキスト ボックス 49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5" name="直線コネクタ 494"/>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496"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498"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499" name="直線コネクタ 498"/>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151981</xdr:rowOff>
    </xdr:from>
    <xdr:to>
      <xdr:col>85</xdr:col>
      <xdr:colOff>127000</xdr:colOff>
      <xdr:row>37</xdr:row>
      <xdr:rowOff>82615</xdr:rowOff>
    </xdr:to>
    <xdr:cxnSp macro="">
      <xdr:nvCxnSpPr>
        <xdr:cNvPr id="500" name="直線コネクタ 499"/>
        <xdr:cNvCxnSpPr/>
      </xdr:nvCxnSpPr>
      <xdr:spPr>
        <a:xfrm flipV="1">
          <a:off x="15481300" y="6324181"/>
          <a:ext cx="838200" cy="1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1"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2" name="フローチャート: 判断 501"/>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82615</xdr:rowOff>
    </xdr:from>
    <xdr:to>
      <xdr:col>81</xdr:col>
      <xdr:colOff>50800</xdr:colOff>
      <xdr:row>39</xdr:row>
      <xdr:rowOff>42113</xdr:rowOff>
    </xdr:to>
    <xdr:cxnSp macro="">
      <xdr:nvCxnSpPr>
        <xdr:cNvPr id="503" name="直線コネクタ 502"/>
        <xdr:cNvCxnSpPr/>
      </xdr:nvCxnSpPr>
      <xdr:spPr>
        <a:xfrm flipV="1">
          <a:off x="14592300" y="6426265"/>
          <a:ext cx="889000" cy="3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4" name="フローチャート: 判断 503"/>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5" name="テキスト ボックス 504"/>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42113</xdr:rowOff>
    </xdr:from>
    <xdr:to>
      <xdr:col>76</xdr:col>
      <xdr:colOff>114300</xdr:colOff>
      <xdr:row>39</xdr:row>
      <xdr:rowOff>43939</xdr:rowOff>
    </xdr:to>
    <xdr:cxnSp macro="">
      <xdr:nvCxnSpPr>
        <xdr:cNvPr id="506" name="直線コネクタ 505"/>
        <xdr:cNvCxnSpPr/>
      </xdr:nvCxnSpPr>
      <xdr:spPr>
        <a:xfrm flipV="1">
          <a:off x="13703300" y="6728663"/>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07" name="フローチャート: 判断 506"/>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08" name="テキスト ボックス 507"/>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41581</xdr:rowOff>
    </xdr:from>
    <xdr:to>
      <xdr:col>71</xdr:col>
      <xdr:colOff>177800</xdr:colOff>
      <xdr:row>39</xdr:row>
      <xdr:rowOff>43939</xdr:rowOff>
    </xdr:to>
    <xdr:cxnSp macro="">
      <xdr:nvCxnSpPr>
        <xdr:cNvPr id="509" name="直線コネクタ 508"/>
        <xdr:cNvCxnSpPr/>
      </xdr:nvCxnSpPr>
      <xdr:spPr>
        <a:xfrm>
          <a:off x="12814300" y="6728131"/>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0" name="フローチャート: 判断 509"/>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1" name="テキスト ボックス 510"/>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2" name="フローチャート: 判断 511"/>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3" name="テキスト ボックス 512"/>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101181</xdr:rowOff>
    </xdr:from>
    <xdr:to>
      <xdr:col>85</xdr:col>
      <xdr:colOff>177800</xdr:colOff>
      <xdr:row>37</xdr:row>
      <xdr:rowOff>31331</xdr:rowOff>
    </xdr:to>
    <xdr:sp macro="" textlink="">
      <xdr:nvSpPr>
        <xdr:cNvPr id="519" name="楕円 518"/>
        <xdr:cNvSpPr/>
      </xdr:nvSpPr>
      <xdr:spPr>
        <a:xfrm>
          <a:off x="16268700" y="62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124058</xdr:rowOff>
    </xdr:from>
    <xdr:ext cx="599010" cy="259045"/>
    <xdr:sp macro="" textlink="">
      <xdr:nvSpPr>
        <xdr:cNvPr id="520" name="災害復旧事業費該当値テキスト"/>
        <xdr:cNvSpPr txBox="1"/>
      </xdr:nvSpPr>
      <xdr:spPr>
        <a:xfrm>
          <a:off x="16370300" y="61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31815</xdr:rowOff>
    </xdr:from>
    <xdr:to>
      <xdr:col>81</xdr:col>
      <xdr:colOff>101600</xdr:colOff>
      <xdr:row>37</xdr:row>
      <xdr:rowOff>133415</xdr:rowOff>
    </xdr:to>
    <xdr:sp macro="" textlink="">
      <xdr:nvSpPr>
        <xdr:cNvPr id="521" name="楕円 520"/>
        <xdr:cNvSpPr/>
      </xdr:nvSpPr>
      <xdr:spPr>
        <a:xfrm>
          <a:off x="15430500" y="63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149942</xdr:rowOff>
    </xdr:from>
    <xdr:ext cx="599010" cy="259045"/>
    <xdr:sp macro="" textlink="">
      <xdr:nvSpPr>
        <xdr:cNvPr id="522" name="テキスト ボックス 521"/>
        <xdr:cNvSpPr txBox="1"/>
      </xdr:nvSpPr>
      <xdr:spPr>
        <a:xfrm>
          <a:off x="15181795" y="615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162763</xdr:rowOff>
    </xdr:from>
    <xdr:to>
      <xdr:col>76</xdr:col>
      <xdr:colOff>165100</xdr:colOff>
      <xdr:row>39</xdr:row>
      <xdr:rowOff>92913</xdr:rowOff>
    </xdr:to>
    <xdr:sp macro="" textlink="">
      <xdr:nvSpPr>
        <xdr:cNvPr id="523" name="楕円 522"/>
        <xdr:cNvSpPr/>
      </xdr:nvSpPr>
      <xdr:spPr>
        <a:xfrm>
          <a:off x="145415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84040</xdr:rowOff>
    </xdr:from>
    <xdr:ext cx="469744" cy="259045"/>
    <xdr:sp macro="" textlink="">
      <xdr:nvSpPr>
        <xdr:cNvPr id="524" name="テキスト ボックス 523"/>
        <xdr:cNvSpPr txBox="1"/>
      </xdr:nvSpPr>
      <xdr:spPr>
        <a:xfrm>
          <a:off x="14357428" y="67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164589</xdr:rowOff>
    </xdr:from>
    <xdr:to>
      <xdr:col>72</xdr:col>
      <xdr:colOff>38100</xdr:colOff>
      <xdr:row>39</xdr:row>
      <xdr:rowOff>94739</xdr:rowOff>
    </xdr:to>
    <xdr:sp macro="" textlink="">
      <xdr:nvSpPr>
        <xdr:cNvPr id="525" name="楕円 524"/>
        <xdr:cNvSpPr/>
      </xdr:nvSpPr>
      <xdr:spPr>
        <a:xfrm>
          <a:off x="13652500" y="66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85866</xdr:rowOff>
    </xdr:from>
    <xdr:ext cx="378565" cy="259045"/>
    <xdr:sp macro="" textlink="">
      <xdr:nvSpPr>
        <xdr:cNvPr id="526" name="テキスト ボックス 525"/>
        <xdr:cNvSpPr txBox="1"/>
      </xdr:nvSpPr>
      <xdr:spPr>
        <a:xfrm>
          <a:off x="13514017" y="677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162231</xdr:rowOff>
    </xdr:from>
    <xdr:to>
      <xdr:col>67</xdr:col>
      <xdr:colOff>101600</xdr:colOff>
      <xdr:row>39</xdr:row>
      <xdr:rowOff>92381</xdr:rowOff>
    </xdr:to>
    <xdr:sp macro="" textlink="">
      <xdr:nvSpPr>
        <xdr:cNvPr id="527" name="楕円 526"/>
        <xdr:cNvSpPr/>
      </xdr:nvSpPr>
      <xdr:spPr>
        <a:xfrm>
          <a:off x="12763500" y="6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83508</xdr:rowOff>
    </xdr:from>
    <xdr:ext cx="469744" cy="259045"/>
    <xdr:sp macro="" textlink="">
      <xdr:nvSpPr>
        <xdr:cNvPr id="528" name="テキスト ボックス 527"/>
        <xdr:cNvSpPr txBox="1"/>
      </xdr:nvSpPr>
      <xdr:spPr>
        <a:xfrm>
          <a:off x="12579428" y="67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89" name="テキスト ボックス 58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1" name="テキスト ボックス 59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3" name="テキスト ボックス 59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599" name="直線コネクタ 59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1" name="直線コネクタ 60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3" name="直線コネクタ 60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134136</xdr:rowOff>
    </xdr:from>
    <xdr:to>
      <xdr:col>85</xdr:col>
      <xdr:colOff>127000</xdr:colOff>
      <xdr:row>77</xdr:row>
      <xdr:rowOff>139449</xdr:rowOff>
    </xdr:to>
    <xdr:cxnSp macro="">
      <xdr:nvCxnSpPr>
        <xdr:cNvPr id="604" name="直線コネクタ 603"/>
        <xdr:cNvCxnSpPr/>
      </xdr:nvCxnSpPr>
      <xdr:spPr>
        <a:xfrm flipV="1">
          <a:off x="15481300" y="13335786"/>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06" name="フローチャート: 判断 60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139449</xdr:rowOff>
    </xdr:from>
    <xdr:to>
      <xdr:col>81</xdr:col>
      <xdr:colOff>50800</xdr:colOff>
      <xdr:row>77</xdr:row>
      <xdr:rowOff>144377</xdr:rowOff>
    </xdr:to>
    <xdr:cxnSp macro="">
      <xdr:nvCxnSpPr>
        <xdr:cNvPr id="607" name="直線コネクタ 606"/>
        <xdr:cNvCxnSpPr/>
      </xdr:nvCxnSpPr>
      <xdr:spPr>
        <a:xfrm flipV="1">
          <a:off x="14592300" y="13341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08" name="フローチャート: 判断 60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09" name="テキスト ボックス 60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87638</xdr:rowOff>
    </xdr:from>
    <xdr:to>
      <xdr:col>76</xdr:col>
      <xdr:colOff>114300</xdr:colOff>
      <xdr:row>77</xdr:row>
      <xdr:rowOff>144377</xdr:rowOff>
    </xdr:to>
    <xdr:cxnSp macro="">
      <xdr:nvCxnSpPr>
        <xdr:cNvPr id="610" name="直線コネクタ 609"/>
        <xdr:cNvCxnSpPr/>
      </xdr:nvCxnSpPr>
      <xdr:spPr>
        <a:xfrm>
          <a:off x="13703300" y="13289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1" name="フローチャート: 判断 61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2" name="テキスト ボックス 611"/>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55122</xdr:rowOff>
    </xdr:from>
    <xdr:to>
      <xdr:col>71</xdr:col>
      <xdr:colOff>177800</xdr:colOff>
      <xdr:row>77</xdr:row>
      <xdr:rowOff>87638</xdr:rowOff>
    </xdr:to>
    <xdr:cxnSp macro="">
      <xdr:nvCxnSpPr>
        <xdr:cNvPr id="613" name="直線コネクタ 612"/>
        <xdr:cNvCxnSpPr/>
      </xdr:nvCxnSpPr>
      <xdr:spPr>
        <a:xfrm>
          <a:off x="12814300" y="13256772"/>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4" name="フローチャート: 判断 613"/>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5" name="テキスト ボックス 614"/>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16" name="フローチャート: 判断 615"/>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17" name="テキスト ボックス 616"/>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83336</xdr:rowOff>
    </xdr:from>
    <xdr:to>
      <xdr:col>85</xdr:col>
      <xdr:colOff>177800</xdr:colOff>
      <xdr:row>78</xdr:row>
      <xdr:rowOff>13486</xdr:rowOff>
    </xdr:to>
    <xdr:sp macro="" textlink="">
      <xdr:nvSpPr>
        <xdr:cNvPr id="623" name="楕円 622"/>
        <xdr:cNvSpPr/>
      </xdr:nvSpPr>
      <xdr:spPr>
        <a:xfrm>
          <a:off x="16268700" y="132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61763</xdr:rowOff>
    </xdr:from>
    <xdr:ext cx="534377" cy="259045"/>
    <xdr:sp macro="" textlink="">
      <xdr:nvSpPr>
        <xdr:cNvPr id="624" name="公債費該当値テキスト"/>
        <xdr:cNvSpPr txBox="1"/>
      </xdr:nvSpPr>
      <xdr:spPr>
        <a:xfrm>
          <a:off x="16370300" y="132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88649</xdr:rowOff>
    </xdr:from>
    <xdr:to>
      <xdr:col>81</xdr:col>
      <xdr:colOff>101600</xdr:colOff>
      <xdr:row>78</xdr:row>
      <xdr:rowOff>18799</xdr:rowOff>
    </xdr:to>
    <xdr:sp macro="" textlink="">
      <xdr:nvSpPr>
        <xdr:cNvPr id="625" name="楕円 624"/>
        <xdr:cNvSpPr/>
      </xdr:nvSpPr>
      <xdr:spPr>
        <a:xfrm>
          <a:off x="15430500" y="132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9926</xdr:rowOff>
    </xdr:from>
    <xdr:ext cx="534377" cy="259045"/>
    <xdr:sp macro="" textlink="">
      <xdr:nvSpPr>
        <xdr:cNvPr id="626" name="テキスト ボックス 625"/>
        <xdr:cNvSpPr txBox="1"/>
      </xdr:nvSpPr>
      <xdr:spPr>
        <a:xfrm>
          <a:off x="15214111" y="133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93577</xdr:rowOff>
    </xdr:from>
    <xdr:to>
      <xdr:col>76</xdr:col>
      <xdr:colOff>165100</xdr:colOff>
      <xdr:row>78</xdr:row>
      <xdr:rowOff>23727</xdr:rowOff>
    </xdr:to>
    <xdr:sp macro="" textlink="">
      <xdr:nvSpPr>
        <xdr:cNvPr id="627" name="楕円 626"/>
        <xdr:cNvSpPr/>
      </xdr:nvSpPr>
      <xdr:spPr>
        <a:xfrm>
          <a:off x="14541500" y="13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14854</xdr:rowOff>
    </xdr:from>
    <xdr:ext cx="534377" cy="259045"/>
    <xdr:sp macro="" textlink="">
      <xdr:nvSpPr>
        <xdr:cNvPr id="628" name="テキスト ボックス 627"/>
        <xdr:cNvSpPr txBox="1"/>
      </xdr:nvSpPr>
      <xdr:spPr>
        <a:xfrm>
          <a:off x="14325111" y="13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36838</xdr:rowOff>
    </xdr:from>
    <xdr:to>
      <xdr:col>72</xdr:col>
      <xdr:colOff>38100</xdr:colOff>
      <xdr:row>77</xdr:row>
      <xdr:rowOff>138438</xdr:rowOff>
    </xdr:to>
    <xdr:sp macro="" textlink="">
      <xdr:nvSpPr>
        <xdr:cNvPr id="629" name="楕円 628"/>
        <xdr:cNvSpPr/>
      </xdr:nvSpPr>
      <xdr:spPr>
        <a:xfrm>
          <a:off x="13652500" y="13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129565</xdr:rowOff>
    </xdr:from>
    <xdr:ext cx="534377" cy="259045"/>
    <xdr:sp macro="" textlink="">
      <xdr:nvSpPr>
        <xdr:cNvPr id="630" name="テキスト ボックス 629"/>
        <xdr:cNvSpPr txBox="1"/>
      </xdr:nvSpPr>
      <xdr:spPr>
        <a:xfrm>
          <a:off x="13436111" y="133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4322</xdr:rowOff>
    </xdr:from>
    <xdr:to>
      <xdr:col>67</xdr:col>
      <xdr:colOff>101600</xdr:colOff>
      <xdr:row>77</xdr:row>
      <xdr:rowOff>105922</xdr:rowOff>
    </xdr:to>
    <xdr:sp macro="" textlink="">
      <xdr:nvSpPr>
        <xdr:cNvPr id="631" name="楕円 630"/>
        <xdr:cNvSpPr/>
      </xdr:nvSpPr>
      <xdr:spPr>
        <a:xfrm>
          <a:off x="12763500" y="132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97049</xdr:rowOff>
    </xdr:from>
    <xdr:ext cx="534377" cy="259045"/>
    <xdr:sp macro="" textlink="">
      <xdr:nvSpPr>
        <xdr:cNvPr id="632" name="テキスト ボックス 631"/>
        <xdr:cNvSpPr txBox="1"/>
      </xdr:nvSpPr>
      <xdr:spPr>
        <a:xfrm>
          <a:off x="12547111" y="1329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2" name="テキスト ボックス 65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56" name="直線コネクタ 65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5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58" name="直線コネクタ 65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5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0" name="直線コネクタ 65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62624</xdr:rowOff>
    </xdr:from>
    <xdr:to>
      <xdr:col>85</xdr:col>
      <xdr:colOff>127000</xdr:colOff>
      <xdr:row>98</xdr:row>
      <xdr:rowOff>130755</xdr:rowOff>
    </xdr:to>
    <xdr:cxnSp macro="">
      <xdr:nvCxnSpPr>
        <xdr:cNvPr id="661" name="直線コネクタ 660"/>
        <xdr:cNvCxnSpPr/>
      </xdr:nvCxnSpPr>
      <xdr:spPr>
        <a:xfrm flipV="1">
          <a:off x="15481300" y="16864724"/>
          <a:ext cx="838200" cy="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3" name="フローチャート: 判断 66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130755</xdr:rowOff>
    </xdr:from>
    <xdr:to>
      <xdr:col>81</xdr:col>
      <xdr:colOff>50800</xdr:colOff>
      <xdr:row>99</xdr:row>
      <xdr:rowOff>17537</xdr:rowOff>
    </xdr:to>
    <xdr:cxnSp macro="">
      <xdr:nvCxnSpPr>
        <xdr:cNvPr id="664" name="直線コネクタ 663"/>
        <xdr:cNvCxnSpPr/>
      </xdr:nvCxnSpPr>
      <xdr:spPr>
        <a:xfrm flipV="1">
          <a:off x="14592300" y="1693285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5" name="フローチャート: 判断 66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66" name="テキスト ボックス 66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11416</xdr:rowOff>
    </xdr:from>
    <xdr:to>
      <xdr:col>76</xdr:col>
      <xdr:colOff>114300</xdr:colOff>
      <xdr:row>99</xdr:row>
      <xdr:rowOff>17537</xdr:rowOff>
    </xdr:to>
    <xdr:cxnSp macro="">
      <xdr:nvCxnSpPr>
        <xdr:cNvPr id="667" name="直線コネクタ 666"/>
        <xdr:cNvCxnSpPr/>
      </xdr:nvCxnSpPr>
      <xdr:spPr>
        <a:xfrm>
          <a:off x="13703300" y="16984966"/>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68" name="フローチャート: 判断 667"/>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69" name="テキスト ボックス 668"/>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170287</xdr:rowOff>
    </xdr:from>
    <xdr:to>
      <xdr:col>71</xdr:col>
      <xdr:colOff>177800</xdr:colOff>
      <xdr:row>99</xdr:row>
      <xdr:rowOff>11416</xdr:rowOff>
    </xdr:to>
    <xdr:cxnSp macro="">
      <xdr:nvCxnSpPr>
        <xdr:cNvPr id="670" name="直線コネクタ 669"/>
        <xdr:cNvCxnSpPr/>
      </xdr:nvCxnSpPr>
      <xdr:spPr>
        <a:xfrm>
          <a:off x="12814300" y="16972387"/>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1" name="フローチャート: 判断 670"/>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2" name="テキスト ボックス 671"/>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3" name="フローチャート: 判断 672"/>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4" name="テキスト ボックス 673"/>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11824</xdr:rowOff>
    </xdr:from>
    <xdr:to>
      <xdr:col>85</xdr:col>
      <xdr:colOff>177800</xdr:colOff>
      <xdr:row>98</xdr:row>
      <xdr:rowOff>113424</xdr:rowOff>
    </xdr:to>
    <xdr:sp macro="" textlink="">
      <xdr:nvSpPr>
        <xdr:cNvPr id="680" name="楕円 679"/>
        <xdr:cNvSpPr/>
      </xdr:nvSpPr>
      <xdr:spPr>
        <a:xfrm>
          <a:off x="162687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34701</xdr:rowOff>
    </xdr:from>
    <xdr:ext cx="599010" cy="259045"/>
    <xdr:sp macro="" textlink="">
      <xdr:nvSpPr>
        <xdr:cNvPr id="681" name="積立金該当値テキスト"/>
        <xdr:cNvSpPr txBox="1"/>
      </xdr:nvSpPr>
      <xdr:spPr>
        <a:xfrm>
          <a:off x="16370300" y="1666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79955</xdr:rowOff>
    </xdr:from>
    <xdr:to>
      <xdr:col>81</xdr:col>
      <xdr:colOff>101600</xdr:colOff>
      <xdr:row>99</xdr:row>
      <xdr:rowOff>10105</xdr:rowOff>
    </xdr:to>
    <xdr:sp macro="" textlink="">
      <xdr:nvSpPr>
        <xdr:cNvPr id="682" name="楕円 681"/>
        <xdr:cNvSpPr/>
      </xdr:nvSpPr>
      <xdr:spPr>
        <a:xfrm>
          <a:off x="15430500" y="168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26632</xdr:rowOff>
    </xdr:from>
    <xdr:ext cx="534377" cy="259045"/>
    <xdr:sp macro="" textlink="">
      <xdr:nvSpPr>
        <xdr:cNvPr id="683" name="テキスト ボックス 682"/>
        <xdr:cNvSpPr txBox="1"/>
      </xdr:nvSpPr>
      <xdr:spPr>
        <a:xfrm>
          <a:off x="15214111" y="16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138187</xdr:rowOff>
    </xdr:from>
    <xdr:to>
      <xdr:col>76</xdr:col>
      <xdr:colOff>165100</xdr:colOff>
      <xdr:row>99</xdr:row>
      <xdr:rowOff>68337</xdr:rowOff>
    </xdr:to>
    <xdr:sp macro="" textlink="">
      <xdr:nvSpPr>
        <xdr:cNvPr id="684" name="楕円 683"/>
        <xdr:cNvSpPr/>
      </xdr:nvSpPr>
      <xdr:spPr>
        <a:xfrm>
          <a:off x="14541500" y="169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59464</xdr:rowOff>
    </xdr:from>
    <xdr:ext cx="534377" cy="259045"/>
    <xdr:sp macro="" textlink="">
      <xdr:nvSpPr>
        <xdr:cNvPr id="685" name="テキスト ボックス 684"/>
        <xdr:cNvSpPr txBox="1"/>
      </xdr:nvSpPr>
      <xdr:spPr>
        <a:xfrm>
          <a:off x="14325111" y="170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132066</xdr:rowOff>
    </xdr:from>
    <xdr:to>
      <xdr:col>72</xdr:col>
      <xdr:colOff>38100</xdr:colOff>
      <xdr:row>99</xdr:row>
      <xdr:rowOff>62216</xdr:rowOff>
    </xdr:to>
    <xdr:sp macro="" textlink="">
      <xdr:nvSpPr>
        <xdr:cNvPr id="686" name="楕円 685"/>
        <xdr:cNvSpPr/>
      </xdr:nvSpPr>
      <xdr:spPr>
        <a:xfrm>
          <a:off x="13652500" y="169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53343</xdr:rowOff>
    </xdr:from>
    <xdr:ext cx="534377" cy="259045"/>
    <xdr:sp macro="" textlink="">
      <xdr:nvSpPr>
        <xdr:cNvPr id="687" name="テキスト ボックス 686"/>
        <xdr:cNvSpPr txBox="1"/>
      </xdr:nvSpPr>
      <xdr:spPr>
        <a:xfrm>
          <a:off x="13436111" y="17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119487</xdr:rowOff>
    </xdr:from>
    <xdr:to>
      <xdr:col>67</xdr:col>
      <xdr:colOff>101600</xdr:colOff>
      <xdr:row>99</xdr:row>
      <xdr:rowOff>49637</xdr:rowOff>
    </xdr:to>
    <xdr:sp macro="" textlink="">
      <xdr:nvSpPr>
        <xdr:cNvPr id="688" name="楕円 687"/>
        <xdr:cNvSpPr/>
      </xdr:nvSpPr>
      <xdr:spPr>
        <a:xfrm>
          <a:off x="12763500" y="169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40764</xdr:rowOff>
    </xdr:from>
    <xdr:ext cx="534377" cy="259045"/>
    <xdr:sp macro="" textlink="">
      <xdr:nvSpPr>
        <xdr:cNvPr id="689" name="テキスト ボックス 688"/>
        <xdr:cNvSpPr txBox="1"/>
      </xdr:nvSpPr>
      <xdr:spPr>
        <a:xfrm>
          <a:off x="12547111" y="170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1" name="直線コネクタ 71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5" name="直線コネクタ 71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1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18" name="フローチャート: 判断 71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0" name="フローチャート: 判断 71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1" name="テキスト ボックス 72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3" name="フローチャート: 判断 72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4" name="テキスト ボックス 723"/>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26" name="フローチャート: 判断 72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27" name="テキスト ボックス 726"/>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28" name="フローチャート: 判断 727"/>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29" name="テキスト ボックス 728"/>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58" name="テキスト ボックス 75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0" name="テキスト ボックス 75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2" name="テキスト ボックス 76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4" name="テキスト ボックス 76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6" name="テキスト ボックス 76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0" name="直線コネクタ 76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4" name="直線コネクタ 77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94156</xdr:rowOff>
    </xdr:from>
    <xdr:to>
      <xdr:col>116</xdr:col>
      <xdr:colOff>63500</xdr:colOff>
      <xdr:row>59</xdr:row>
      <xdr:rowOff>98878</xdr:rowOff>
    </xdr:to>
    <xdr:cxnSp macro="">
      <xdr:nvCxnSpPr>
        <xdr:cNvPr id="775" name="直線コネクタ 774"/>
        <xdr:cNvCxnSpPr/>
      </xdr:nvCxnSpPr>
      <xdr:spPr>
        <a:xfrm>
          <a:off x="21323300" y="10209706"/>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7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77" name="フローチャート: 判断 77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94156</xdr:rowOff>
    </xdr:from>
    <xdr:to>
      <xdr:col>111</xdr:col>
      <xdr:colOff>177800</xdr:colOff>
      <xdr:row>59</xdr:row>
      <xdr:rowOff>98878</xdr:rowOff>
    </xdr:to>
    <xdr:cxnSp macro="">
      <xdr:nvCxnSpPr>
        <xdr:cNvPr id="778" name="直線コネクタ 777"/>
        <xdr:cNvCxnSpPr/>
      </xdr:nvCxnSpPr>
      <xdr:spPr>
        <a:xfrm flipV="1">
          <a:off x="20434300" y="10209706"/>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79" name="フローチャート: 判断 77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0" name="テキスト ボックス 77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2" name="フローチャート: 判断 781"/>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3" name="テキスト ボックス 782"/>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5" name="フローチャート: 判断 784"/>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86" name="テキスト ボックス 785"/>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87" name="フローチャート: 判断 786"/>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88" name="テキスト ボックス 787"/>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4" name="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5"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43356</xdr:rowOff>
    </xdr:from>
    <xdr:to>
      <xdr:col>112</xdr:col>
      <xdr:colOff>38100</xdr:colOff>
      <xdr:row>59</xdr:row>
      <xdr:rowOff>144956</xdr:rowOff>
    </xdr:to>
    <xdr:sp macro="" textlink="">
      <xdr:nvSpPr>
        <xdr:cNvPr id="796" name="楕円 795"/>
        <xdr:cNvSpPr/>
      </xdr:nvSpPr>
      <xdr:spPr>
        <a:xfrm>
          <a:off x="21272500" y="101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136083</xdr:rowOff>
    </xdr:from>
    <xdr:ext cx="469744" cy="259045"/>
    <xdr:sp macro="" textlink="">
      <xdr:nvSpPr>
        <xdr:cNvPr id="797" name="テキスト ボックス 796"/>
        <xdr:cNvSpPr txBox="1"/>
      </xdr:nvSpPr>
      <xdr:spPr>
        <a:xfrm>
          <a:off x="21088428" y="102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798" name="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799" name="テキスト ボックス 79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0" name="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1" name="テキスト ボックス 80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2" name="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3" name="テキスト ボックス 80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28" name="直線コネクタ 82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2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0" name="直線コネクタ 82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2" name="直線コネクタ 83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724</xdr:rowOff>
    </xdr:from>
    <xdr:to>
      <xdr:col>116</xdr:col>
      <xdr:colOff>63500</xdr:colOff>
      <xdr:row>78</xdr:row>
      <xdr:rowOff>18974</xdr:rowOff>
    </xdr:to>
    <xdr:cxnSp macro="">
      <xdr:nvCxnSpPr>
        <xdr:cNvPr id="833" name="直線コネクタ 832"/>
        <xdr:cNvCxnSpPr/>
      </xdr:nvCxnSpPr>
      <xdr:spPr>
        <a:xfrm flipV="1">
          <a:off x="21323300" y="13373824"/>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5" name="フローチャート: 判断 83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18974</xdr:rowOff>
    </xdr:from>
    <xdr:to>
      <xdr:col>111</xdr:col>
      <xdr:colOff>177800</xdr:colOff>
      <xdr:row>78</xdr:row>
      <xdr:rowOff>64554</xdr:rowOff>
    </xdr:to>
    <xdr:cxnSp macro="">
      <xdr:nvCxnSpPr>
        <xdr:cNvPr id="836" name="直線コネクタ 835"/>
        <xdr:cNvCxnSpPr/>
      </xdr:nvCxnSpPr>
      <xdr:spPr>
        <a:xfrm flipV="1">
          <a:off x="20434300" y="13392074"/>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37" name="フローチャート: 判断 83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38" name="テキスト ボックス 83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64554</xdr:rowOff>
    </xdr:from>
    <xdr:to>
      <xdr:col>107</xdr:col>
      <xdr:colOff>50800</xdr:colOff>
      <xdr:row>78</xdr:row>
      <xdr:rowOff>122644</xdr:rowOff>
    </xdr:to>
    <xdr:cxnSp macro="">
      <xdr:nvCxnSpPr>
        <xdr:cNvPr id="839" name="直線コネクタ 838"/>
        <xdr:cNvCxnSpPr/>
      </xdr:nvCxnSpPr>
      <xdr:spPr>
        <a:xfrm flipV="1">
          <a:off x="19545300" y="13437654"/>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0" name="フローチャート: 判断 839"/>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1" name="テキスト ボックス 840"/>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122644</xdr:rowOff>
    </xdr:from>
    <xdr:to>
      <xdr:col>102</xdr:col>
      <xdr:colOff>114300</xdr:colOff>
      <xdr:row>78</xdr:row>
      <xdr:rowOff>145186</xdr:rowOff>
    </xdr:to>
    <xdr:cxnSp macro="">
      <xdr:nvCxnSpPr>
        <xdr:cNvPr id="842" name="直線コネクタ 841"/>
        <xdr:cNvCxnSpPr/>
      </xdr:nvCxnSpPr>
      <xdr:spPr>
        <a:xfrm flipV="1">
          <a:off x="18656300" y="13495744"/>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3" name="フローチャート: 判断 842"/>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4" name="テキスト ボックス 843"/>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5" name="フローチャート: 判断 844"/>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46" name="テキスト ボックス 845"/>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121374</xdr:rowOff>
    </xdr:from>
    <xdr:to>
      <xdr:col>116</xdr:col>
      <xdr:colOff>114300</xdr:colOff>
      <xdr:row>78</xdr:row>
      <xdr:rowOff>51524</xdr:rowOff>
    </xdr:to>
    <xdr:sp macro="" textlink="">
      <xdr:nvSpPr>
        <xdr:cNvPr id="852" name="楕円 851"/>
        <xdr:cNvSpPr/>
      </xdr:nvSpPr>
      <xdr:spPr>
        <a:xfrm>
          <a:off x="22110700" y="13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99801</xdr:rowOff>
    </xdr:from>
    <xdr:ext cx="534377" cy="259045"/>
    <xdr:sp macro="" textlink="">
      <xdr:nvSpPr>
        <xdr:cNvPr id="853" name="繰出金該当値テキスト"/>
        <xdr:cNvSpPr txBox="1"/>
      </xdr:nvSpPr>
      <xdr:spPr>
        <a:xfrm>
          <a:off x="22212300" y="133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139624</xdr:rowOff>
    </xdr:from>
    <xdr:to>
      <xdr:col>112</xdr:col>
      <xdr:colOff>38100</xdr:colOff>
      <xdr:row>78</xdr:row>
      <xdr:rowOff>69774</xdr:rowOff>
    </xdr:to>
    <xdr:sp macro="" textlink="">
      <xdr:nvSpPr>
        <xdr:cNvPr id="854" name="楕円 853"/>
        <xdr:cNvSpPr/>
      </xdr:nvSpPr>
      <xdr:spPr>
        <a:xfrm>
          <a:off x="21272500" y="133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60901</xdr:rowOff>
    </xdr:from>
    <xdr:ext cx="534377" cy="259045"/>
    <xdr:sp macro="" textlink="">
      <xdr:nvSpPr>
        <xdr:cNvPr id="855" name="テキスト ボックス 854"/>
        <xdr:cNvSpPr txBox="1"/>
      </xdr:nvSpPr>
      <xdr:spPr>
        <a:xfrm>
          <a:off x="21056111" y="134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13754</xdr:rowOff>
    </xdr:from>
    <xdr:to>
      <xdr:col>107</xdr:col>
      <xdr:colOff>101600</xdr:colOff>
      <xdr:row>78</xdr:row>
      <xdr:rowOff>115354</xdr:rowOff>
    </xdr:to>
    <xdr:sp macro="" textlink="">
      <xdr:nvSpPr>
        <xdr:cNvPr id="856" name="楕円 855"/>
        <xdr:cNvSpPr/>
      </xdr:nvSpPr>
      <xdr:spPr>
        <a:xfrm>
          <a:off x="20383500" y="133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106481</xdr:rowOff>
    </xdr:from>
    <xdr:ext cx="534377" cy="259045"/>
    <xdr:sp macro="" textlink="">
      <xdr:nvSpPr>
        <xdr:cNvPr id="857" name="テキスト ボックス 856"/>
        <xdr:cNvSpPr txBox="1"/>
      </xdr:nvSpPr>
      <xdr:spPr>
        <a:xfrm>
          <a:off x="20167111" y="134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71844</xdr:rowOff>
    </xdr:from>
    <xdr:to>
      <xdr:col>102</xdr:col>
      <xdr:colOff>165100</xdr:colOff>
      <xdr:row>79</xdr:row>
      <xdr:rowOff>1994</xdr:rowOff>
    </xdr:to>
    <xdr:sp macro="" textlink="">
      <xdr:nvSpPr>
        <xdr:cNvPr id="858" name="楕円 857"/>
        <xdr:cNvSpPr/>
      </xdr:nvSpPr>
      <xdr:spPr>
        <a:xfrm>
          <a:off x="19494500" y="134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164571</xdr:rowOff>
    </xdr:from>
    <xdr:ext cx="534377" cy="259045"/>
    <xdr:sp macro="" textlink="">
      <xdr:nvSpPr>
        <xdr:cNvPr id="859" name="テキスト ボックス 858"/>
        <xdr:cNvSpPr txBox="1"/>
      </xdr:nvSpPr>
      <xdr:spPr>
        <a:xfrm>
          <a:off x="19278111" y="135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94386</xdr:rowOff>
    </xdr:from>
    <xdr:to>
      <xdr:col>98</xdr:col>
      <xdr:colOff>38100</xdr:colOff>
      <xdr:row>79</xdr:row>
      <xdr:rowOff>24536</xdr:rowOff>
    </xdr:to>
    <xdr:sp macro="" textlink="">
      <xdr:nvSpPr>
        <xdr:cNvPr id="860" name="楕円 859"/>
        <xdr:cNvSpPr/>
      </xdr:nvSpPr>
      <xdr:spPr>
        <a:xfrm>
          <a:off x="18605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15663</xdr:rowOff>
    </xdr:from>
    <xdr:ext cx="534377" cy="259045"/>
    <xdr:sp macro="" textlink="">
      <xdr:nvSpPr>
        <xdr:cNvPr id="861" name="テキスト ボックス 860"/>
        <xdr:cNvSpPr txBox="1"/>
      </xdr:nvSpPr>
      <xdr:spPr>
        <a:xfrm>
          <a:off x="18389111" y="1356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1,730,636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338,219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円の増となっている。平成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年熊本地震関連事業により歳出総額において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年度も熊本地震前の通年の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倍以上の額であり、特に災害関連における補助費や災害復旧費を主として増となっている。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主な構成項目である人件費は、住民一人当たり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103,390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円となっており、全国及び県平均を上回っているが、類似団体平均を下回っている。人口規模の小さい町村は人口一人当たりの金額はどうしても大きく変動するものと思われる。</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料</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微増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年目であること手当等が前年度比減となっている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。今後も住民サービス低下にならないよう留意しながらも、効率的組織編成や人員配置、事務事業の見直しにより引き続き人件費の抑制に努めることが前提となるが、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災害関連における大幅な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業務増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により人員</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確保も必要な状況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あり、状況を精査しながら人件費抑制を目指すこととしている。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おいては災害廃棄物処置等事業の大幅減であり、扶助費においては災害救助費関連費用の減、補助費においては被災農家経営体育成支援事業費の増、また災害復旧費においても前年度からの継続増であり、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年熊本地震関連事業で各性質ごとに大幅な増減となっている。また前年度に事業遂行が出来なかった維持補修費や普通建設事業費が増となっている。今後数年は熊本地震関連事業が続くと思われるが、普通</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建設事業費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については、災害復旧とは別に集落等の復興事業が膨大な額となるため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一人当たりの額としてはかなり上昇するものと思われる。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公債費は、住民一人当たり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38,717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全国・県平均及び類似団体平均を下回っている。これは、元利償還金が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年度にピークとなったが、地方債発行額を償還元金以下に抑えていたことに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よるものである。こうして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年々減少傾向に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あったが、特に</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年度における災害復旧関連事業</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を行うにあたり新規発行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した地方債に係る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始ま</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その後の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復興事業に対する新規発行債も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多額が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る状況にあり、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復興事業内容を見極めながらも財政運営においての適切な起債管理を目指すこととしている。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6,755
6,705
77.22
13,164,555
11,690,450
704,255
2,286,373
6,131,308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97246</xdr:rowOff>
    </xdr:from>
    <xdr:to>
      <xdr:col>24</xdr:col>
      <xdr:colOff>63500</xdr:colOff>
      <xdr:row>33</xdr:row>
      <xdr:rowOff>104430</xdr:rowOff>
    </xdr:to>
    <xdr:cxnSp macro="">
      <xdr:nvCxnSpPr>
        <xdr:cNvPr id="63" name="直線コネクタ 62"/>
        <xdr:cNvCxnSpPr/>
      </xdr:nvCxnSpPr>
      <xdr:spPr>
        <a:xfrm>
          <a:off x="3797300" y="5755096"/>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124025</xdr:rowOff>
    </xdr:from>
    <xdr:to>
      <xdr:col>19</xdr:col>
      <xdr:colOff>177800</xdr:colOff>
      <xdr:row>33</xdr:row>
      <xdr:rowOff>97246</xdr:rowOff>
    </xdr:to>
    <xdr:cxnSp macro="">
      <xdr:nvCxnSpPr>
        <xdr:cNvPr id="66" name="直線コネクタ 65"/>
        <xdr:cNvCxnSpPr/>
      </xdr:nvCxnSpPr>
      <xdr:spPr>
        <a:xfrm>
          <a:off x="2908300" y="5610425"/>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124025</xdr:rowOff>
    </xdr:from>
    <xdr:to>
      <xdr:col>15</xdr:col>
      <xdr:colOff>50800</xdr:colOff>
      <xdr:row>34</xdr:row>
      <xdr:rowOff>66875</xdr:rowOff>
    </xdr:to>
    <xdr:cxnSp macro="">
      <xdr:nvCxnSpPr>
        <xdr:cNvPr id="69" name="直線コネクタ 68"/>
        <xdr:cNvCxnSpPr/>
      </xdr:nvCxnSpPr>
      <xdr:spPr>
        <a:xfrm flipV="1">
          <a:off x="2019300" y="56104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137904</xdr:rowOff>
    </xdr:from>
    <xdr:to>
      <xdr:col>10</xdr:col>
      <xdr:colOff>114300</xdr:colOff>
      <xdr:row>34</xdr:row>
      <xdr:rowOff>66875</xdr:rowOff>
    </xdr:to>
    <xdr:cxnSp macro="">
      <xdr:nvCxnSpPr>
        <xdr:cNvPr id="72" name="直線コネクタ 71"/>
        <xdr:cNvCxnSpPr/>
      </xdr:nvCxnSpPr>
      <xdr:spPr>
        <a:xfrm>
          <a:off x="1130300" y="5795754"/>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53630</xdr:rowOff>
    </xdr:from>
    <xdr:to>
      <xdr:col>24</xdr:col>
      <xdr:colOff>114300</xdr:colOff>
      <xdr:row>33</xdr:row>
      <xdr:rowOff>155230</xdr:rowOff>
    </xdr:to>
    <xdr:sp macro="" textlink="">
      <xdr:nvSpPr>
        <xdr:cNvPr id="82" name="楕円 81"/>
        <xdr:cNvSpPr/>
      </xdr:nvSpPr>
      <xdr:spPr>
        <a:xfrm>
          <a:off x="45847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76507</xdr:rowOff>
    </xdr:from>
    <xdr:ext cx="534377" cy="259045"/>
    <xdr:sp macro="" textlink="">
      <xdr:nvSpPr>
        <xdr:cNvPr id="83" name="議会費該当値テキスト"/>
        <xdr:cNvSpPr txBox="1"/>
      </xdr:nvSpPr>
      <xdr:spPr>
        <a:xfrm>
          <a:off x="4686300" y="55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46446</xdr:rowOff>
    </xdr:from>
    <xdr:to>
      <xdr:col>20</xdr:col>
      <xdr:colOff>38100</xdr:colOff>
      <xdr:row>33</xdr:row>
      <xdr:rowOff>148046</xdr:rowOff>
    </xdr:to>
    <xdr:sp macro="" textlink="">
      <xdr:nvSpPr>
        <xdr:cNvPr id="84" name="楕円 83"/>
        <xdr:cNvSpPr/>
      </xdr:nvSpPr>
      <xdr:spPr>
        <a:xfrm>
          <a:off x="3746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164573</xdr:rowOff>
    </xdr:from>
    <xdr:ext cx="534377" cy="259045"/>
    <xdr:sp macro="" textlink="">
      <xdr:nvSpPr>
        <xdr:cNvPr id="85" name="テキスト ボックス 84"/>
        <xdr:cNvSpPr txBox="1"/>
      </xdr:nvSpPr>
      <xdr:spPr>
        <a:xfrm>
          <a:off x="3530111" y="5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73225</xdr:rowOff>
    </xdr:from>
    <xdr:to>
      <xdr:col>15</xdr:col>
      <xdr:colOff>101600</xdr:colOff>
      <xdr:row>33</xdr:row>
      <xdr:rowOff>3375</xdr:rowOff>
    </xdr:to>
    <xdr:sp macro="" textlink="">
      <xdr:nvSpPr>
        <xdr:cNvPr id="86" name="楕円 85"/>
        <xdr:cNvSpPr/>
      </xdr:nvSpPr>
      <xdr:spPr>
        <a:xfrm>
          <a:off x="2857500" y="55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19902</xdr:rowOff>
    </xdr:from>
    <xdr:ext cx="534377" cy="259045"/>
    <xdr:sp macro="" textlink="">
      <xdr:nvSpPr>
        <xdr:cNvPr id="87" name="テキスト ボックス 86"/>
        <xdr:cNvSpPr txBox="1"/>
      </xdr:nvSpPr>
      <xdr:spPr>
        <a:xfrm>
          <a:off x="2641111" y="53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16075</xdr:rowOff>
    </xdr:from>
    <xdr:to>
      <xdr:col>10</xdr:col>
      <xdr:colOff>165100</xdr:colOff>
      <xdr:row>34</xdr:row>
      <xdr:rowOff>117675</xdr:rowOff>
    </xdr:to>
    <xdr:sp macro="" textlink="">
      <xdr:nvSpPr>
        <xdr:cNvPr id="88" name="楕円 87"/>
        <xdr:cNvSpPr/>
      </xdr:nvSpPr>
      <xdr:spPr>
        <a:xfrm>
          <a:off x="19685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108802</xdr:rowOff>
    </xdr:from>
    <xdr:ext cx="469744" cy="259045"/>
    <xdr:sp macro="" textlink="">
      <xdr:nvSpPr>
        <xdr:cNvPr id="89" name="テキスト ボックス 88"/>
        <xdr:cNvSpPr txBox="1"/>
      </xdr:nvSpPr>
      <xdr:spPr>
        <a:xfrm>
          <a:off x="1784428" y="593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87104</xdr:rowOff>
    </xdr:from>
    <xdr:to>
      <xdr:col>6</xdr:col>
      <xdr:colOff>38100</xdr:colOff>
      <xdr:row>34</xdr:row>
      <xdr:rowOff>17254</xdr:rowOff>
    </xdr:to>
    <xdr:sp macro="" textlink="">
      <xdr:nvSpPr>
        <xdr:cNvPr id="90" name="楕円 89"/>
        <xdr:cNvSpPr/>
      </xdr:nvSpPr>
      <xdr:spPr>
        <a:xfrm>
          <a:off x="1079500" y="5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33781</xdr:rowOff>
    </xdr:from>
    <xdr:ext cx="534377" cy="259045"/>
    <xdr:sp macro="" textlink="">
      <xdr:nvSpPr>
        <xdr:cNvPr id="91" name="テキスト ボックス 90"/>
        <xdr:cNvSpPr txBox="1"/>
      </xdr:nvSpPr>
      <xdr:spPr>
        <a:xfrm>
          <a:off x="863111" y="552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22534</xdr:rowOff>
    </xdr:from>
    <xdr:to>
      <xdr:col>24</xdr:col>
      <xdr:colOff>63500</xdr:colOff>
      <xdr:row>58</xdr:row>
      <xdr:rowOff>72827</xdr:rowOff>
    </xdr:to>
    <xdr:cxnSp macro="">
      <xdr:nvCxnSpPr>
        <xdr:cNvPr id="122" name="直線コネクタ 121"/>
        <xdr:cNvCxnSpPr/>
      </xdr:nvCxnSpPr>
      <xdr:spPr>
        <a:xfrm flipV="1">
          <a:off x="3797300" y="996663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72827</xdr:rowOff>
    </xdr:from>
    <xdr:to>
      <xdr:col>19</xdr:col>
      <xdr:colOff>177800</xdr:colOff>
      <xdr:row>58</xdr:row>
      <xdr:rowOff>164403</xdr:rowOff>
    </xdr:to>
    <xdr:cxnSp macro="">
      <xdr:nvCxnSpPr>
        <xdr:cNvPr id="125" name="直線コネクタ 124"/>
        <xdr:cNvCxnSpPr/>
      </xdr:nvCxnSpPr>
      <xdr:spPr>
        <a:xfrm flipV="1">
          <a:off x="2908300" y="10016927"/>
          <a:ext cx="889000" cy="9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164403</xdr:rowOff>
    </xdr:from>
    <xdr:to>
      <xdr:col>15</xdr:col>
      <xdr:colOff>50800</xdr:colOff>
      <xdr:row>59</xdr:row>
      <xdr:rowOff>621</xdr:rowOff>
    </xdr:to>
    <xdr:cxnSp macro="">
      <xdr:nvCxnSpPr>
        <xdr:cNvPr id="128" name="直線コネクタ 127"/>
        <xdr:cNvCxnSpPr/>
      </xdr:nvCxnSpPr>
      <xdr:spPr>
        <a:xfrm flipV="1">
          <a:off x="2019300" y="1010850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163201</xdr:rowOff>
    </xdr:from>
    <xdr:to>
      <xdr:col>10</xdr:col>
      <xdr:colOff>114300</xdr:colOff>
      <xdr:row>59</xdr:row>
      <xdr:rowOff>621</xdr:rowOff>
    </xdr:to>
    <xdr:cxnSp macro="">
      <xdr:nvCxnSpPr>
        <xdr:cNvPr id="131" name="直線コネクタ 130"/>
        <xdr:cNvCxnSpPr/>
      </xdr:nvCxnSpPr>
      <xdr:spPr>
        <a:xfrm>
          <a:off x="1130300" y="1010730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143184</xdr:rowOff>
    </xdr:from>
    <xdr:to>
      <xdr:col>24</xdr:col>
      <xdr:colOff>114300</xdr:colOff>
      <xdr:row>58</xdr:row>
      <xdr:rowOff>73334</xdr:rowOff>
    </xdr:to>
    <xdr:sp macro="" textlink="">
      <xdr:nvSpPr>
        <xdr:cNvPr id="141" name="楕円 140"/>
        <xdr:cNvSpPr/>
      </xdr:nvSpPr>
      <xdr:spPr>
        <a:xfrm>
          <a:off x="4584700" y="9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166061</xdr:rowOff>
    </xdr:from>
    <xdr:ext cx="599010" cy="259045"/>
    <xdr:sp macro="" textlink="">
      <xdr:nvSpPr>
        <xdr:cNvPr id="142" name="総務費該当値テキスト"/>
        <xdr:cNvSpPr txBox="1"/>
      </xdr:nvSpPr>
      <xdr:spPr>
        <a:xfrm>
          <a:off x="4686300" y="97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22027</xdr:rowOff>
    </xdr:from>
    <xdr:to>
      <xdr:col>20</xdr:col>
      <xdr:colOff>38100</xdr:colOff>
      <xdr:row>58</xdr:row>
      <xdr:rowOff>123627</xdr:rowOff>
    </xdr:to>
    <xdr:sp macro="" textlink="">
      <xdr:nvSpPr>
        <xdr:cNvPr id="143" name="楕円 142"/>
        <xdr:cNvSpPr/>
      </xdr:nvSpPr>
      <xdr:spPr>
        <a:xfrm>
          <a:off x="3746500" y="9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140154</xdr:rowOff>
    </xdr:from>
    <xdr:ext cx="599010" cy="259045"/>
    <xdr:sp macro="" textlink="">
      <xdr:nvSpPr>
        <xdr:cNvPr id="144" name="テキスト ボックス 143"/>
        <xdr:cNvSpPr txBox="1"/>
      </xdr:nvSpPr>
      <xdr:spPr>
        <a:xfrm>
          <a:off x="3497795" y="974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113603</xdr:rowOff>
    </xdr:from>
    <xdr:to>
      <xdr:col>15</xdr:col>
      <xdr:colOff>101600</xdr:colOff>
      <xdr:row>59</xdr:row>
      <xdr:rowOff>43753</xdr:rowOff>
    </xdr:to>
    <xdr:sp macro="" textlink="">
      <xdr:nvSpPr>
        <xdr:cNvPr id="145" name="楕円 144"/>
        <xdr:cNvSpPr/>
      </xdr:nvSpPr>
      <xdr:spPr>
        <a:xfrm>
          <a:off x="2857500" y="100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34880</xdr:rowOff>
    </xdr:from>
    <xdr:ext cx="534377" cy="259045"/>
    <xdr:sp macro="" textlink="">
      <xdr:nvSpPr>
        <xdr:cNvPr id="146" name="テキスト ボックス 145"/>
        <xdr:cNvSpPr txBox="1"/>
      </xdr:nvSpPr>
      <xdr:spPr>
        <a:xfrm>
          <a:off x="2641111" y="101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121271</xdr:rowOff>
    </xdr:from>
    <xdr:to>
      <xdr:col>10</xdr:col>
      <xdr:colOff>165100</xdr:colOff>
      <xdr:row>59</xdr:row>
      <xdr:rowOff>51421</xdr:rowOff>
    </xdr:to>
    <xdr:sp macro="" textlink="">
      <xdr:nvSpPr>
        <xdr:cNvPr id="147" name="楕円 146"/>
        <xdr:cNvSpPr/>
      </xdr:nvSpPr>
      <xdr:spPr>
        <a:xfrm>
          <a:off x="1968500" y="100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42548</xdr:rowOff>
    </xdr:from>
    <xdr:ext cx="534377" cy="259045"/>
    <xdr:sp macro="" textlink="">
      <xdr:nvSpPr>
        <xdr:cNvPr id="148" name="テキスト ボックス 147"/>
        <xdr:cNvSpPr txBox="1"/>
      </xdr:nvSpPr>
      <xdr:spPr>
        <a:xfrm>
          <a:off x="1752111" y="101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112401</xdr:rowOff>
    </xdr:from>
    <xdr:to>
      <xdr:col>6</xdr:col>
      <xdr:colOff>38100</xdr:colOff>
      <xdr:row>59</xdr:row>
      <xdr:rowOff>42551</xdr:rowOff>
    </xdr:to>
    <xdr:sp macro="" textlink="">
      <xdr:nvSpPr>
        <xdr:cNvPr id="149" name="楕円 148"/>
        <xdr:cNvSpPr/>
      </xdr:nvSpPr>
      <xdr:spPr>
        <a:xfrm>
          <a:off x="1079500" y="100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33678</xdr:rowOff>
    </xdr:from>
    <xdr:ext cx="534377" cy="259045"/>
    <xdr:sp macro="" textlink="">
      <xdr:nvSpPr>
        <xdr:cNvPr id="150" name="テキスト ボックス 149"/>
        <xdr:cNvSpPr txBox="1"/>
      </xdr:nvSpPr>
      <xdr:spPr>
        <a:xfrm>
          <a:off x="863111" y="101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72423</xdr:rowOff>
    </xdr:from>
    <xdr:to>
      <xdr:col>24</xdr:col>
      <xdr:colOff>63500</xdr:colOff>
      <xdr:row>75</xdr:row>
      <xdr:rowOff>103406</xdr:rowOff>
    </xdr:to>
    <xdr:cxnSp macro="">
      <xdr:nvCxnSpPr>
        <xdr:cNvPr id="180" name="直線コネクタ 179"/>
        <xdr:cNvCxnSpPr/>
      </xdr:nvCxnSpPr>
      <xdr:spPr>
        <a:xfrm>
          <a:off x="3797300" y="12588273"/>
          <a:ext cx="838200" cy="3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72423</xdr:rowOff>
    </xdr:from>
    <xdr:to>
      <xdr:col>19</xdr:col>
      <xdr:colOff>177800</xdr:colOff>
      <xdr:row>77</xdr:row>
      <xdr:rowOff>104412</xdr:rowOff>
    </xdr:to>
    <xdr:cxnSp macro="">
      <xdr:nvCxnSpPr>
        <xdr:cNvPr id="183" name="直線コネクタ 182"/>
        <xdr:cNvCxnSpPr/>
      </xdr:nvCxnSpPr>
      <xdr:spPr>
        <a:xfrm flipV="1">
          <a:off x="2908300" y="12588273"/>
          <a:ext cx="889000" cy="7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104412</xdr:rowOff>
    </xdr:from>
    <xdr:to>
      <xdr:col>15</xdr:col>
      <xdr:colOff>50800</xdr:colOff>
      <xdr:row>77</xdr:row>
      <xdr:rowOff>137925</xdr:rowOff>
    </xdr:to>
    <xdr:cxnSp macro="">
      <xdr:nvCxnSpPr>
        <xdr:cNvPr id="186" name="直線コネクタ 185"/>
        <xdr:cNvCxnSpPr/>
      </xdr:nvCxnSpPr>
      <xdr:spPr>
        <a:xfrm flipV="1">
          <a:off x="2019300" y="13306062"/>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137925</xdr:rowOff>
    </xdr:from>
    <xdr:to>
      <xdr:col>10</xdr:col>
      <xdr:colOff>114300</xdr:colOff>
      <xdr:row>78</xdr:row>
      <xdr:rowOff>52718</xdr:rowOff>
    </xdr:to>
    <xdr:cxnSp macro="">
      <xdr:nvCxnSpPr>
        <xdr:cNvPr id="189" name="直線コネクタ 188"/>
        <xdr:cNvCxnSpPr/>
      </xdr:nvCxnSpPr>
      <xdr:spPr>
        <a:xfrm flipV="1">
          <a:off x="1130300" y="13339575"/>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52606</xdr:rowOff>
    </xdr:from>
    <xdr:to>
      <xdr:col>24</xdr:col>
      <xdr:colOff>114300</xdr:colOff>
      <xdr:row>75</xdr:row>
      <xdr:rowOff>154206</xdr:rowOff>
    </xdr:to>
    <xdr:sp macro="" textlink="">
      <xdr:nvSpPr>
        <xdr:cNvPr id="199" name="楕円 198"/>
        <xdr:cNvSpPr/>
      </xdr:nvSpPr>
      <xdr:spPr>
        <a:xfrm>
          <a:off x="4584700" y="129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75483</xdr:rowOff>
    </xdr:from>
    <xdr:ext cx="599010" cy="259045"/>
    <xdr:sp macro="" textlink="">
      <xdr:nvSpPr>
        <xdr:cNvPr id="200" name="民生費該当値テキスト"/>
        <xdr:cNvSpPr txBox="1"/>
      </xdr:nvSpPr>
      <xdr:spPr>
        <a:xfrm>
          <a:off x="4686300" y="127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21623</xdr:rowOff>
    </xdr:from>
    <xdr:to>
      <xdr:col>20</xdr:col>
      <xdr:colOff>38100</xdr:colOff>
      <xdr:row>73</xdr:row>
      <xdr:rowOff>123223</xdr:rowOff>
    </xdr:to>
    <xdr:sp macro="" textlink="">
      <xdr:nvSpPr>
        <xdr:cNvPr id="201" name="楕円 200"/>
        <xdr:cNvSpPr/>
      </xdr:nvSpPr>
      <xdr:spPr>
        <a:xfrm>
          <a:off x="3746500" y="12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139750</xdr:rowOff>
    </xdr:from>
    <xdr:ext cx="599010" cy="259045"/>
    <xdr:sp macro="" textlink="">
      <xdr:nvSpPr>
        <xdr:cNvPr id="202" name="テキスト ボックス 201"/>
        <xdr:cNvSpPr txBox="1"/>
      </xdr:nvSpPr>
      <xdr:spPr>
        <a:xfrm>
          <a:off x="3497795" y="1231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53612</xdr:rowOff>
    </xdr:from>
    <xdr:to>
      <xdr:col>15</xdr:col>
      <xdr:colOff>101600</xdr:colOff>
      <xdr:row>77</xdr:row>
      <xdr:rowOff>155212</xdr:rowOff>
    </xdr:to>
    <xdr:sp macro="" textlink="">
      <xdr:nvSpPr>
        <xdr:cNvPr id="203" name="楕円 202"/>
        <xdr:cNvSpPr/>
      </xdr:nvSpPr>
      <xdr:spPr>
        <a:xfrm>
          <a:off x="2857500" y="132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146339</xdr:rowOff>
    </xdr:from>
    <xdr:ext cx="599010" cy="259045"/>
    <xdr:sp macro="" textlink="">
      <xdr:nvSpPr>
        <xdr:cNvPr id="204" name="テキスト ボックス 203"/>
        <xdr:cNvSpPr txBox="1"/>
      </xdr:nvSpPr>
      <xdr:spPr>
        <a:xfrm>
          <a:off x="2608795" y="133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87125</xdr:rowOff>
    </xdr:from>
    <xdr:to>
      <xdr:col>10</xdr:col>
      <xdr:colOff>165100</xdr:colOff>
      <xdr:row>78</xdr:row>
      <xdr:rowOff>17275</xdr:rowOff>
    </xdr:to>
    <xdr:sp macro="" textlink="">
      <xdr:nvSpPr>
        <xdr:cNvPr id="205" name="楕円 204"/>
        <xdr:cNvSpPr/>
      </xdr:nvSpPr>
      <xdr:spPr>
        <a:xfrm>
          <a:off x="1968500" y="132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8402</xdr:rowOff>
    </xdr:from>
    <xdr:ext cx="599010" cy="259045"/>
    <xdr:sp macro="" textlink="">
      <xdr:nvSpPr>
        <xdr:cNvPr id="206" name="テキスト ボックス 205"/>
        <xdr:cNvSpPr txBox="1"/>
      </xdr:nvSpPr>
      <xdr:spPr>
        <a:xfrm>
          <a:off x="1719795" y="133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1918</xdr:rowOff>
    </xdr:from>
    <xdr:to>
      <xdr:col>6</xdr:col>
      <xdr:colOff>38100</xdr:colOff>
      <xdr:row>78</xdr:row>
      <xdr:rowOff>103518</xdr:rowOff>
    </xdr:to>
    <xdr:sp macro="" textlink="">
      <xdr:nvSpPr>
        <xdr:cNvPr id="207" name="楕円 206"/>
        <xdr:cNvSpPr/>
      </xdr:nvSpPr>
      <xdr:spPr>
        <a:xfrm>
          <a:off x="1079500" y="133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94645</xdr:rowOff>
    </xdr:from>
    <xdr:ext cx="599010" cy="259045"/>
    <xdr:sp macro="" textlink="">
      <xdr:nvSpPr>
        <xdr:cNvPr id="208" name="テキスト ボックス 207"/>
        <xdr:cNvSpPr txBox="1"/>
      </xdr:nvSpPr>
      <xdr:spPr>
        <a:xfrm>
          <a:off x="830795" y="1346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30496</xdr:rowOff>
    </xdr:from>
    <xdr:to>
      <xdr:col>24</xdr:col>
      <xdr:colOff>63500</xdr:colOff>
      <xdr:row>93</xdr:row>
      <xdr:rowOff>80280</xdr:rowOff>
    </xdr:to>
    <xdr:cxnSp macro="">
      <xdr:nvCxnSpPr>
        <xdr:cNvPr id="235" name="直線コネクタ 234"/>
        <xdr:cNvCxnSpPr/>
      </xdr:nvCxnSpPr>
      <xdr:spPr>
        <a:xfrm>
          <a:off x="3797300" y="15632446"/>
          <a:ext cx="838200" cy="3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30496</xdr:rowOff>
    </xdr:from>
    <xdr:to>
      <xdr:col>19</xdr:col>
      <xdr:colOff>177800</xdr:colOff>
      <xdr:row>98</xdr:row>
      <xdr:rowOff>58376</xdr:rowOff>
    </xdr:to>
    <xdr:cxnSp macro="">
      <xdr:nvCxnSpPr>
        <xdr:cNvPr id="238" name="直線コネクタ 237"/>
        <xdr:cNvCxnSpPr/>
      </xdr:nvCxnSpPr>
      <xdr:spPr>
        <a:xfrm flipV="1">
          <a:off x="2908300" y="15632446"/>
          <a:ext cx="889000" cy="12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58376</xdr:rowOff>
    </xdr:from>
    <xdr:to>
      <xdr:col>15</xdr:col>
      <xdr:colOff>50800</xdr:colOff>
      <xdr:row>98</xdr:row>
      <xdr:rowOff>63393</xdr:rowOff>
    </xdr:to>
    <xdr:cxnSp macro="">
      <xdr:nvCxnSpPr>
        <xdr:cNvPr id="241" name="直線コネクタ 240"/>
        <xdr:cNvCxnSpPr/>
      </xdr:nvCxnSpPr>
      <xdr:spPr>
        <a:xfrm flipV="1">
          <a:off x="2019300" y="16860476"/>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60916</xdr:rowOff>
    </xdr:from>
    <xdr:to>
      <xdr:col>10</xdr:col>
      <xdr:colOff>114300</xdr:colOff>
      <xdr:row>98</xdr:row>
      <xdr:rowOff>63393</xdr:rowOff>
    </xdr:to>
    <xdr:cxnSp macro="">
      <xdr:nvCxnSpPr>
        <xdr:cNvPr id="244" name="直線コネクタ 243"/>
        <xdr:cNvCxnSpPr/>
      </xdr:nvCxnSpPr>
      <xdr:spPr>
        <a:xfrm>
          <a:off x="1130300" y="1686301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29480</xdr:rowOff>
    </xdr:from>
    <xdr:to>
      <xdr:col>24</xdr:col>
      <xdr:colOff>114300</xdr:colOff>
      <xdr:row>93</xdr:row>
      <xdr:rowOff>131080</xdr:rowOff>
    </xdr:to>
    <xdr:sp macro="" textlink="">
      <xdr:nvSpPr>
        <xdr:cNvPr id="254" name="楕円 253"/>
        <xdr:cNvSpPr/>
      </xdr:nvSpPr>
      <xdr:spPr>
        <a:xfrm>
          <a:off x="4584700" y="159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52357</xdr:rowOff>
    </xdr:from>
    <xdr:ext cx="599010" cy="259045"/>
    <xdr:sp macro="" textlink="">
      <xdr:nvSpPr>
        <xdr:cNvPr id="255" name="衛生費該当値テキスト"/>
        <xdr:cNvSpPr txBox="1"/>
      </xdr:nvSpPr>
      <xdr:spPr>
        <a:xfrm>
          <a:off x="4686300" y="1582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151146</xdr:rowOff>
    </xdr:from>
    <xdr:to>
      <xdr:col>20</xdr:col>
      <xdr:colOff>38100</xdr:colOff>
      <xdr:row>91</xdr:row>
      <xdr:rowOff>81296</xdr:rowOff>
    </xdr:to>
    <xdr:sp macro="" textlink="">
      <xdr:nvSpPr>
        <xdr:cNvPr id="256" name="楕円 255"/>
        <xdr:cNvSpPr/>
      </xdr:nvSpPr>
      <xdr:spPr>
        <a:xfrm>
          <a:off x="3746500" y="155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97823</xdr:rowOff>
    </xdr:from>
    <xdr:ext cx="599010" cy="259045"/>
    <xdr:sp macro="" textlink="">
      <xdr:nvSpPr>
        <xdr:cNvPr id="257" name="テキスト ボックス 256"/>
        <xdr:cNvSpPr txBox="1"/>
      </xdr:nvSpPr>
      <xdr:spPr>
        <a:xfrm>
          <a:off x="3497795" y="153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7576</xdr:rowOff>
    </xdr:from>
    <xdr:to>
      <xdr:col>15</xdr:col>
      <xdr:colOff>101600</xdr:colOff>
      <xdr:row>98</xdr:row>
      <xdr:rowOff>109176</xdr:rowOff>
    </xdr:to>
    <xdr:sp macro="" textlink="">
      <xdr:nvSpPr>
        <xdr:cNvPr id="258" name="楕円 257"/>
        <xdr:cNvSpPr/>
      </xdr:nvSpPr>
      <xdr:spPr>
        <a:xfrm>
          <a:off x="2857500" y="168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100303</xdr:rowOff>
    </xdr:from>
    <xdr:ext cx="534377" cy="259045"/>
    <xdr:sp macro="" textlink="">
      <xdr:nvSpPr>
        <xdr:cNvPr id="259" name="テキスト ボックス 258"/>
        <xdr:cNvSpPr txBox="1"/>
      </xdr:nvSpPr>
      <xdr:spPr>
        <a:xfrm>
          <a:off x="2641111" y="16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12593</xdr:rowOff>
    </xdr:from>
    <xdr:to>
      <xdr:col>10</xdr:col>
      <xdr:colOff>165100</xdr:colOff>
      <xdr:row>98</xdr:row>
      <xdr:rowOff>114193</xdr:rowOff>
    </xdr:to>
    <xdr:sp macro="" textlink="">
      <xdr:nvSpPr>
        <xdr:cNvPr id="260" name="楕円 259"/>
        <xdr:cNvSpPr/>
      </xdr:nvSpPr>
      <xdr:spPr>
        <a:xfrm>
          <a:off x="1968500" y="16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105320</xdr:rowOff>
    </xdr:from>
    <xdr:ext cx="534377" cy="259045"/>
    <xdr:sp macro="" textlink="">
      <xdr:nvSpPr>
        <xdr:cNvPr id="261" name="テキスト ボックス 260"/>
        <xdr:cNvSpPr txBox="1"/>
      </xdr:nvSpPr>
      <xdr:spPr>
        <a:xfrm>
          <a:off x="1752111" y="169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10116</xdr:rowOff>
    </xdr:from>
    <xdr:to>
      <xdr:col>6</xdr:col>
      <xdr:colOff>38100</xdr:colOff>
      <xdr:row>98</xdr:row>
      <xdr:rowOff>111716</xdr:rowOff>
    </xdr:to>
    <xdr:sp macro="" textlink="">
      <xdr:nvSpPr>
        <xdr:cNvPr id="262" name="楕円 261"/>
        <xdr:cNvSpPr/>
      </xdr:nvSpPr>
      <xdr:spPr>
        <a:xfrm>
          <a:off x="1079500" y="168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102843</xdr:rowOff>
    </xdr:from>
    <xdr:ext cx="534377" cy="259045"/>
    <xdr:sp macro="" textlink="">
      <xdr:nvSpPr>
        <xdr:cNvPr id="263" name="テキスト ボックス 262"/>
        <xdr:cNvSpPr txBox="1"/>
      </xdr:nvSpPr>
      <xdr:spPr>
        <a:xfrm>
          <a:off x="863111" y="169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54186</xdr:rowOff>
    </xdr:from>
    <xdr:to>
      <xdr:col>55</xdr:col>
      <xdr:colOff>0</xdr:colOff>
      <xdr:row>58</xdr:row>
      <xdr:rowOff>83695</xdr:rowOff>
    </xdr:to>
    <xdr:cxnSp macro="">
      <xdr:nvCxnSpPr>
        <xdr:cNvPr id="351" name="直線コネクタ 350"/>
        <xdr:cNvCxnSpPr/>
      </xdr:nvCxnSpPr>
      <xdr:spPr>
        <a:xfrm flipV="1">
          <a:off x="9639300" y="9483936"/>
          <a:ext cx="838200" cy="5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83695</xdr:rowOff>
    </xdr:from>
    <xdr:to>
      <xdr:col>50</xdr:col>
      <xdr:colOff>114300</xdr:colOff>
      <xdr:row>58</xdr:row>
      <xdr:rowOff>162443</xdr:rowOff>
    </xdr:to>
    <xdr:cxnSp macro="">
      <xdr:nvCxnSpPr>
        <xdr:cNvPr id="354" name="直線コネクタ 353"/>
        <xdr:cNvCxnSpPr/>
      </xdr:nvCxnSpPr>
      <xdr:spPr>
        <a:xfrm flipV="1">
          <a:off x="8750300" y="10027795"/>
          <a:ext cx="889000" cy="7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162443</xdr:rowOff>
    </xdr:from>
    <xdr:to>
      <xdr:col>45</xdr:col>
      <xdr:colOff>177800</xdr:colOff>
      <xdr:row>59</xdr:row>
      <xdr:rowOff>34126</xdr:rowOff>
    </xdr:to>
    <xdr:cxnSp macro="">
      <xdr:nvCxnSpPr>
        <xdr:cNvPr id="357" name="直線コネクタ 356"/>
        <xdr:cNvCxnSpPr/>
      </xdr:nvCxnSpPr>
      <xdr:spPr>
        <a:xfrm flipV="1">
          <a:off x="7861300" y="10106543"/>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20681</xdr:rowOff>
    </xdr:from>
    <xdr:to>
      <xdr:col>41</xdr:col>
      <xdr:colOff>50800</xdr:colOff>
      <xdr:row>59</xdr:row>
      <xdr:rowOff>34126</xdr:rowOff>
    </xdr:to>
    <xdr:cxnSp macro="">
      <xdr:nvCxnSpPr>
        <xdr:cNvPr id="360" name="直線コネクタ 359"/>
        <xdr:cNvCxnSpPr/>
      </xdr:nvCxnSpPr>
      <xdr:spPr>
        <a:xfrm>
          <a:off x="6972300" y="10136231"/>
          <a:ext cx="8890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3386</xdr:rowOff>
    </xdr:from>
    <xdr:to>
      <xdr:col>55</xdr:col>
      <xdr:colOff>50800</xdr:colOff>
      <xdr:row>55</xdr:row>
      <xdr:rowOff>104986</xdr:rowOff>
    </xdr:to>
    <xdr:sp macro="" textlink="">
      <xdr:nvSpPr>
        <xdr:cNvPr id="370" name="楕円 369"/>
        <xdr:cNvSpPr/>
      </xdr:nvSpPr>
      <xdr:spPr>
        <a:xfrm>
          <a:off x="10426700" y="9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26263</xdr:rowOff>
    </xdr:from>
    <xdr:ext cx="599010" cy="259045"/>
    <xdr:sp macro="" textlink="">
      <xdr:nvSpPr>
        <xdr:cNvPr id="371" name="農林水産業費該当値テキスト"/>
        <xdr:cNvSpPr txBox="1"/>
      </xdr:nvSpPr>
      <xdr:spPr>
        <a:xfrm>
          <a:off x="10528300" y="92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32895</xdr:rowOff>
    </xdr:from>
    <xdr:to>
      <xdr:col>50</xdr:col>
      <xdr:colOff>165100</xdr:colOff>
      <xdr:row>58</xdr:row>
      <xdr:rowOff>134495</xdr:rowOff>
    </xdr:to>
    <xdr:sp macro="" textlink="">
      <xdr:nvSpPr>
        <xdr:cNvPr id="372" name="楕円 371"/>
        <xdr:cNvSpPr/>
      </xdr:nvSpPr>
      <xdr:spPr>
        <a:xfrm>
          <a:off x="9588500" y="99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151022</xdr:rowOff>
    </xdr:from>
    <xdr:ext cx="599010" cy="259045"/>
    <xdr:sp macro="" textlink="">
      <xdr:nvSpPr>
        <xdr:cNvPr id="373" name="テキスト ボックス 372"/>
        <xdr:cNvSpPr txBox="1"/>
      </xdr:nvSpPr>
      <xdr:spPr>
        <a:xfrm>
          <a:off x="9339795" y="97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111643</xdr:rowOff>
    </xdr:from>
    <xdr:to>
      <xdr:col>46</xdr:col>
      <xdr:colOff>38100</xdr:colOff>
      <xdr:row>59</xdr:row>
      <xdr:rowOff>41793</xdr:rowOff>
    </xdr:to>
    <xdr:sp macro="" textlink="">
      <xdr:nvSpPr>
        <xdr:cNvPr id="374" name="楕円 373"/>
        <xdr:cNvSpPr/>
      </xdr:nvSpPr>
      <xdr:spPr>
        <a:xfrm>
          <a:off x="8699500" y="100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58320</xdr:rowOff>
    </xdr:from>
    <xdr:ext cx="534377" cy="259045"/>
    <xdr:sp macro="" textlink="">
      <xdr:nvSpPr>
        <xdr:cNvPr id="375" name="テキスト ボックス 374"/>
        <xdr:cNvSpPr txBox="1"/>
      </xdr:nvSpPr>
      <xdr:spPr>
        <a:xfrm>
          <a:off x="8483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154776</xdr:rowOff>
    </xdr:from>
    <xdr:to>
      <xdr:col>41</xdr:col>
      <xdr:colOff>101600</xdr:colOff>
      <xdr:row>59</xdr:row>
      <xdr:rowOff>84926</xdr:rowOff>
    </xdr:to>
    <xdr:sp macro="" textlink="">
      <xdr:nvSpPr>
        <xdr:cNvPr id="376" name="楕円 375"/>
        <xdr:cNvSpPr/>
      </xdr:nvSpPr>
      <xdr:spPr>
        <a:xfrm>
          <a:off x="7810500" y="100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76053</xdr:rowOff>
    </xdr:from>
    <xdr:ext cx="534377" cy="259045"/>
    <xdr:sp macro="" textlink="">
      <xdr:nvSpPr>
        <xdr:cNvPr id="377" name="テキスト ボックス 376"/>
        <xdr:cNvSpPr txBox="1"/>
      </xdr:nvSpPr>
      <xdr:spPr>
        <a:xfrm>
          <a:off x="7594111" y="101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141331</xdr:rowOff>
    </xdr:from>
    <xdr:to>
      <xdr:col>36</xdr:col>
      <xdr:colOff>165100</xdr:colOff>
      <xdr:row>59</xdr:row>
      <xdr:rowOff>71481</xdr:rowOff>
    </xdr:to>
    <xdr:sp macro="" textlink="">
      <xdr:nvSpPr>
        <xdr:cNvPr id="378" name="楕円 377"/>
        <xdr:cNvSpPr/>
      </xdr:nvSpPr>
      <xdr:spPr>
        <a:xfrm>
          <a:off x="6921500" y="100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62608</xdr:rowOff>
    </xdr:from>
    <xdr:ext cx="534377" cy="259045"/>
    <xdr:sp macro="" textlink="">
      <xdr:nvSpPr>
        <xdr:cNvPr id="379" name="テキスト ボックス 378"/>
        <xdr:cNvSpPr txBox="1"/>
      </xdr:nvSpPr>
      <xdr:spPr>
        <a:xfrm>
          <a:off x="6705111" y="101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2445</xdr:rowOff>
    </xdr:from>
    <xdr:to>
      <xdr:col>55</xdr:col>
      <xdr:colOff>0</xdr:colOff>
      <xdr:row>79</xdr:row>
      <xdr:rowOff>12485</xdr:rowOff>
    </xdr:to>
    <xdr:cxnSp macro="">
      <xdr:nvCxnSpPr>
        <xdr:cNvPr id="408" name="直線コネクタ 407"/>
        <xdr:cNvCxnSpPr/>
      </xdr:nvCxnSpPr>
      <xdr:spPr>
        <a:xfrm flipV="1">
          <a:off x="9639300" y="13546995"/>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114954</xdr:rowOff>
    </xdr:from>
    <xdr:to>
      <xdr:col>50</xdr:col>
      <xdr:colOff>114300</xdr:colOff>
      <xdr:row>79</xdr:row>
      <xdr:rowOff>12485</xdr:rowOff>
    </xdr:to>
    <xdr:cxnSp macro="">
      <xdr:nvCxnSpPr>
        <xdr:cNvPr id="411" name="直線コネクタ 410"/>
        <xdr:cNvCxnSpPr/>
      </xdr:nvCxnSpPr>
      <xdr:spPr>
        <a:xfrm>
          <a:off x="8750300" y="13316604"/>
          <a:ext cx="889000" cy="2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114954</xdr:rowOff>
    </xdr:from>
    <xdr:to>
      <xdr:col>45</xdr:col>
      <xdr:colOff>177800</xdr:colOff>
      <xdr:row>78</xdr:row>
      <xdr:rowOff>64491</xdr:rowOff>
    </xdr:to>
    <xdr:cxnSp macro="">
      <xdr:nvCxnSpPr>
        <xdr:cNvPr id="414" name="直線コネクタ 413"/>
        <xdr:cNvCxnSpPr/>
      </xdr:nvCxnSpPr>
      <xdr:spPr>
        <a:xfrm flipV="1">
          <a:off x="7861300" y="13316604"/>
          <a:ext cx="889000" cy="1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64491</xdr:rowOff>
    </xdr:from>
    <xdr:to>
      <xdr:col>41</xdr:col>
      <xdr:colOff>50800</xdr:colOff>
      <xdr:row>78</xdr:row>
      <xdr:rowOff>151949</xdr:rowOff>
    </xdr:to>
    <xdr:cxnSp macro="">
      <xdr:nvCxnSpPr>
        <xdr:cNvPr id="417" name="直線コネクタ 416"/>
        <xdr:cNvCxnSpPr/>
      </xdr:nvCxnSpPr>
      <xdr:spPr>
        <a:xfrm flipV="1">
          <a:off x="6972300" y="13437591"/>
          <a:ext cx="889000" cy="8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123095</xdr:rowOff>
    </xdr:from>
    <xdr:to>
      <xdr:col>55</xdr:col>
      <xdr:colOff>50800</xdr:colOff>
      <xdr:row>79</xdr:row>
      <xdr:rowOff>53245</xdr:rowOff>
    </xdr:to>
    <xdr:sp macro="" textlink="">
      <xdr:nvSpPr>
        <xdr:cNvPr id="427" name="楕円 426"/>
        <xdr:cNvSpPr/>
      </xdr:nvSpPr>
      <xdr:spPr>
        <a:xfrm>
          <a:off x="10426700" y="13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38022</xdr:rowOff>
    </xdr:from>
    <xdr:ext cx="469744" cy="259045"/>
    <xdr:sp macro="" textlink="">
      <xdr:nvSpPr>
        <xdr:cNvPr id="428" name="商工費該当値テキスト"/>
        <xdr:cNvSpPr txBox="1"/>
      </xdr:nvSpPr>
      <xdr:spPr>
        <a:xfrm>
          <a:off x="10528300" y="1341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133135</xdr:rowOff>
    </xdr:from>
    <xdr:to>
      <xdr:col>50</xdr:col>
      <xdr:colOff>165100</xdr:colOff>
      <xdr:row>79</xdr:row>
      <xdr:rowOff>63285</xdr:rowOff>
    </xdr:to>
    <xdr:sp macro="" textlink="">
      <xdr:nvSpPr>
        <xdr:cNvPr id="429" name="楕円 428"/>
        <xdr:cNvSpPr/>
      </xdr:nvSpPr>
      <xdr:spPr>
        <a:xfrm>
          <a:off x="9588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54412</xdr:rowOff>
    </xdr:from>
    <xdr:ext cx="469744" cy="259045"/>
    <xdr:sp macro="" textlink="">
      <xdr:nvSpPr>
        <xdr:cNvPr id="430" name="テキスト ボックス 429"/>
        <xdr:cNvSpPr txBox="1"/>
      </xdr:nvSpPr>
      <xdr:spPr>
        <a:xfrm>
          <a:off x="9404428" y="135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64154</xdr:rowOff>
    </xdr:from>
    <xdr:to>
      <xdr:col>46</xdr:col>
      <xdr:colOff>38100</xdr:colOff>
      <xdr:row>77</xdr:row>
      <xdr:rowOff>165754</xdr:rowOff>
    </xdr:to>
    <xdr:sp macro="" textlink="">
      <xdr:nvSpPr>
        <xdr:cNvPr id="431" name="楕円 430"/>
        <xdr:cNvSpPr/>
      </xdr:nvSpPr>
      <xdr:spPr>
        <a:xfrm>
          <a:off x="8699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156881</xdr:rowOff>
    </xdr:from>
    <xdr:ext cx="534377" cy="259045"/>
    <xdr:sp macro="" textlink="">
      <xdr:nvSpPr>
        <xdr:cNvPr id="432" name="テキスト ボックス 431"/>
        <xdr:cNvSpPr txBox="1"/>
      </xdr:nvSpPr>
      <xdr:spPr>
        <a:xfrm>
          <a:off x="8483111" y="13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13691</xdr:rowOff>
    </xdr:from>
    <xdr:to>
      <xdr:col>41</xdr:col>
      <xdr:colOff>101600</xdr:colOff>
      <xdr:row>78</xdr:row>
      <xdr:rowOff>115291</xdr:rowOff>
    </xdr:to>
    <xdr:sp macro="" textlink="">
      <xdr:nvSpPr>
        <xdr:cNvPr id="433" name="楕円 432"/>
        <xdr:cNvSpPr/>
      </xdr:nvSpPr>
      <xdr:spPr>
        <a:xfrm>
          <a:off x="7810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106418</xdr:rowOff>
    </xdr:from>
    <xdr:ext cx="469744" cy="259045"/>
    <xdr:sp macro="" textlink="">
      <xdr:nvSpPr>
        <xdr:cNvPr id="434" name="テキスト ボックス 433"/>
        <xdr:cNvSpPr txBox="1"/>
      </xdr:nvSpPr>
      <xdr:spPr>
        <a:xfrm>
          <a:off x="7626428" y="134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101149</xdr:rowOff>
    </xdr:from>
    <xdr:to>
      <xdr:col>36</xdr:col>
      <xdr:colOff>165100</xdr:colOff>
      <xdr:row>79</xdr:row>
      <xdr:rowOff>31299</xdr:rowOff>
    </xdr:to>
    <xdr:sp macro="" textlink="">
      <xdr:nvSpPr>
        <xdr:cNvPr id="435" name="楕円 434"/>
        <xdr:cNvSpPr/>
      </xdr:nvSpPr>
      <xdr:spPr>
        <a:xfrm>
          <a:off x="6921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22426</xdr:rowOff>
    </xdr:from>
    <xdr:ext cx="469744" cy="259045"/>
    <xdr:sp macro="" textlink="">
      <xdr:nvSpPr>
        <xdr:cNvPr id="436" name="テキスト ボックス 435"/>
        <xdr:cNvSpPr txBox="1"/>
      </xdr:nvSpPr>
      <xdr:spPr>
        <a:xfrm>
          <a:off x="6737428" y="135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73440</xdr:rowOff>
    </xdr:from>
    <xdr:to>
      <xdr:col>55</xdr:col>
      <xdr:colOff>0</xdr:colOff>
      <xdr:row>99</xdr:row>
      <xdr:rowOff>90337</xdr:rowOff>
    </xdr:to>
    <xdr:cxnSp macro="">
      <xdr:nvCxnSpPr>
        <xdr:cNvPr id="467" name="直線コネクタ 466"/>
        <xdr:cNvCxnSpPr/>
      </xdr:nvCxnSpPr>
      <xdr:spPr>
        <a:xfrm flipV="1">
          <a:off x="9639300" y="17046990"/>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63894</xdr:rowOff>
    </xdr:from>
    <xdr:to>
      <xdr:col>50</xdr:col>
      <xdr:colOff>114300</xdr:colOff>
      <xdr:row>99</xdr:row>
      <xdr:rowOff>90337</xdr:rowOff>
    </xdr:to>
    <xdr:cxnSp macro="">
      <xdr:nvCxnSpPr>
        <xdr:cNvPr id="470" name="直線コネクタ 469"/>
        <xdr:cNvCxnSpPr/>
      </xdr:nvCxnSpPr>
      <xdr:spPr>
        <a:xfrm>
          <a:off x="8750300" y="17037444"/>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63894</xdr:rowOff>
    </xdr:from>
    <xdr:to>
      <xdr:col>45</xdr:col>
      <xdr:colOff>177800</xdr:colOff>
      <xdr:row>99</xdr:row>
      <xdr:rowOff>84051</xdr:rowOff>
    </xdr:to>
    <xdr:cxnSp macro="">
      <xdr:nvCxnSpPr>
        <xdr:cNvPr id="473" name="直線コネクタ 472"/>
        <xdr:cNvCxnSpPr/>
      </xdr:nvCxnSpPr>
      <xdr:spPr>
        <a:xfrm flipV="1">
          <a:off x="7861300" y="17037444"/>
          <a:ext cx="889000" cy="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71362</xdr:rowOff>
    </xdr:from>
    <xdr:to>
      <xdr:col>41</xdr:col>
      <xdr:colOff>50800</xdr:colOff>
      <xdr:row>99</xdr:row>
      <xdr:rowOff>84051</xdr:rowOff>
    </xdr:to>
    <xdr:cxnSp macro="">
      <xdr:nvCxnSpPr>
        <xdr:cNvPr id="476" name="直線コネクタ 475"/>
        <xdr:cNvCxnSpPr/>
      </xdr:nvCxnSpPr>
      <xdr:spPr>
        <a:xfrm>
          <a:off x="6972300" y="17044912"/>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22640</xdr:rowOff>
    </xdr:from>
    <xdr:to>
      <xdr:col>55</xdr:col>
      <xdr:colOff>50800</xdr:colOff>
      <xdr:row>99</xdr:row>
      <xdr:rowOff>124240</xdr:rowOff>
    </xdr:to>
    <xdr:sp macro="" textlink="">
      <xdr:nvSpPr>
        <xdr:cNvPr id="486" name="楕円 485"/>
        <xdr:cNvSpPr/>
      </xdr:nvSpPr>
      <xdr:spPr>
        <a:xfrm>
          <a:off x="10426700" y="169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39537</xdr:rowOff>
    </xdr:from>
    <xdr:to>
      <xdr:col>50</xdr:col>
      <xdr:colOff>165100</xdr:colOff>
      <xdr:row>99</xdr:row>
      <xdr:rowOff>141137</xdr:rowOff>
    </xdr:to>
    <xdr:sp macro="" textlink="">
      <xdr:nvSpPr>
        <xdr:cNvPr id="488" name="楕円 487"/>
        <xdr:cNvSpPr/>
      </xdr:nvSpPr>
      <xdr:spPr>
        <a:xfrm>
          <a:off x="9588500" y="17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132264</xdr:rowOff>
    </xdr:from>
    <xdr:ext cx="534377" cy="259045"/>
    <xdr:sp macro="" textlink="">
      <xdr:nvSpPr>
        <xdr:cNvPr id="489" name="テキスト ボックス 488"/>
        <xdr:cNvSpPr txBox="1"/>
      </xdr:nvSpPr>
      <xdr:spPr>
        <a:xfrm>
          <a:off x="9372111" y="171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13094</xdr:rowOff>
    </xdr:from>
    <xdr:to>
      <xdr:col>46</xdr:col>
      <xdr:colOff>38100</xdr:colOff>
      <xdr:row>99</xdr:row>
      <xdr:rowOff>114694</xdr:rowOff>
    </xdr:to>
    <xdr:sp macro="" textlink="">
      <xdr:nvSpPr>
        <xdr:cNvPr id="490" name="楕円 489"/>
        <xdr:cNvSpPr/>
      </xdr:nvSpPr>
      <xdr:spPr>
        <a:xfrm>
          <a:off x="8699500" y="169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131221</xdr:rowOff>
    </xdr:from>
    <xdr:ext cx="599010" cy="259045"/>
    <xdr:sp macro="" textlink="">
      <xdr:nvSpPr>
        <xdr:cNvPr id="491" name="テキスト ボックス 490"/>
        <xdr:cNvSpPr txBox="1"/>
      </xdr:nvSpPr>
      <xdr:spPr>
        <a:xfrm>
          <a:off x="8450795" y="167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33251</xdr:rowOff>
    </xdr:from>
    <xdr:to>
      <xdr:col>41</xdr:col>
      <xdr:colOff>101600</xdr:colOff>
      <xdr:row>99</xdr:row>
      <xdr:rowOff>134851</xdr:rowOff>
    </xdr:to>
    <xdr:sp macro="" textlink="">
      <xdr:nvSpPr>
        <xdr:cNvPr id="492" name="楕円 491"/>
        <xdr:cNvSpPr/>
      </xdr:nvSpPr>
      <xdr:spPr>
        <a:xfrm>
          <a:off x="7810500" y="170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125978</xdr:rowOff>
    </xdr:from>
    <xdr:ext cx="534377" cy="259045"/>
    <xdr:sp macro="" textlink="">
      <xdr:nvSpPr>
        <xdr:cNvPr id="493" name="テキスト ボックス 492"/>
        <xdr:cNvSpPr txBox="1"/>
      </xdr:nvSpPr>
      <xdr:spPr>
        <a:xfrm>
          <a:off x="7594111" y="170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20562</xdr:rowOff>
    </xdr:from>
    <xdr:to>
      <xdr:col>36</xdr:col>
      <xdr:colOff>165100</xdr:colOff>
      <xdr:row>99</xdr:row>
      <xdr:rowOff>122162</xdr:rowOff>
    </xdr:to>
    <xdr:sp macro="" textlink="">
      <xdr:nvSpPr>
        <xdr:cNvPr id="494" name="楕円 493"/>
        <xdr:cNvSpPr/>
      </xdr:nvSpPr>
      <xdr:spPr>
        <a:xfrm>
          <a:off x="6921500" y="16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138689</xdr:rowOff>
    </xdr:from>
    <xdr:ext cx="534377" cy="259045"/>
    <xdr:sp macro="" textlink="">
      <xdr:nvSpPr>
        <xdr:cNvPr id="495" name="テキスト ボックス 494"/>
        <xdr:cNvSpPr txBox="1"/>
      </xdr:nvSpPr>
      <xdr:spPr>
        <a:xfrm>
          <a:off x="6705111" y="167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102286</xdr:rowOff>
    </xdr:from>
    <xdr:to>
      <xdr:col>85</xdr:col>
      <xdr:colOff>127000</xdr:colOff>
      <xdr:row>37</xdr:row>
      <xdr:rowOff>164530</xdr:rowOff>
    </xdr:to>
    <xdr:cxnSp macro="">
      <xdr:nvCxnSpPr>
        <xdr:cNvPr id="526" name="直線コネクタ 525"/>
        <xdr:cNvCxnSpPr/>
      </xdr:nvCxnSpPr>
      <xdr:spPr>
        <a:xfrm flipV="1">
          <a:off x="15481300" y="5760136"/>
          <a:ext cx="838200" cy="7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109144</xdr:rowOff>
    </xdr:from>
    <xdr:to>
      <xdr:col>81</xdr:col>
      <xdr:colOff>50800</xdr:colOff>
      <xdr:row>37</xdr:row>
      <xdr:rowOff>164530</xdr:rowOff>
    </xdr:to>
    <xdr:cxnSp macro="">
      <xdr:nvCxnSpPr>
        <xdr:cNvPr id="529" name="直線コネクタ 528"/>
        <xdr:cNvCxnSpPr/>
      </xdr:nvCxnSpPr>
      <xdr:spPr>
        <a:xfrm>
          <a:off x="14592300" y="6452794"/>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109144</xdr:rowOff>
    </xdr:from>
    <xdr:to>
      <xdr:col>76</xdr:col>
      <xdr:colOff>114300</xdr:colOff>
      <xdr:row>38</xdr:row>
      <xdr:rowOff>12413</xdr:rowOff>
    </xdr:to>
    <xdr:cxnSp macro="">
      <xdr:nvCxnSpPr>
        <xdr:cNvPr id="532" name="直線コネクタ 531"/>
        <xdr:cNvCxnSpPr/>
      </xdr:nvCxnSpPr>
      <xdr:spPr>
        <a:xfrm flipV="1">
          <a:off x="13703300" y="6452794"/>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6916</xdr:rowOff>
    </xdr:from>
    <xdr:to>
      <xdr:col>71</xdr:col>
      <xdr:colOff>177800</xdr:colOff>
      <xdr:row>38</xdr:row>
      <xdr:rowOff>12413</xdr:rowOff>
    </xdr:to>
    <xdr:cxnSp macro="">
      <xdr:nvCxnSpPr>
        <xdr:cNvPr id="535" name="直線コネクタ 534"/>
        <xdr:cNvCxnSpPr/>
      </xdr:nvCxnSpPr>
      <xdr:spPr>
        <a:xfrm>
          <a:off x="12814300" y="6522016"/>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51486</xdr:rowOff>
    </xdr:from>
    <xdr:to>
      <xdr:col>85</xdr:col>
      <xdr:colOff>177800</xdr:colOff>
      <xdr:row>33</xdr:row>
      <xdr:rowOff>153086</xdr:rowOff>
    </xdr:to>
    <xdr:sp macro="" textlink="">
      <xdr:nvSpPr>
        <xdr:cNvPr id="545" name="楕円 544"/>
        <xdr:cNvSpPr/>
      </xdr:nvSpPr>
      <xdr:spPr>
        <a:xfrm>
          <a:off x="16268700" y="57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74363</xdr:rowOff>
    </xdr:from>
    <xdr:ext cx="534377" cy="259045"/>
    <xdr:sp macro="" textlink="">
      <xdr:nvSpPr>
        <xdr:cNvPr id="546" name="消防費該当値テキスト"/>
        <xdr:cNvSpPr txBox="1"/>
      </xdr:nvSpPr>
      <xdr:spPr>
        <a:xfrm>
          <a:off x="16370300" y="55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113730</xdr:rowOff>
    </xdr:from>
    <xdr:to>
      <xdr:col>81</xdr:col>
      <xdr:colOff>101600</xdr:colOff>
      <xdr:row>38</xdr:row>
      <xdr:rowOff>43880</xdr:rowOff>
    </xdr:to>
    <xdr:sp macro="" textlink="">
      <xdr:nvSpPr>
        <xdr:cNvPr id="547" name="楕円 546"/>
        <xdr:cNvSpPr/>
      </xdr:nvSpPr>
      <xdr:spPr>
        <a:xfrm>
          <a:off x="15430500" y="64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35007</xdr:rowOff>
    </xdr:from>
    <xdr:ext cx="534377" cy="259045"/>
    <xdr:sp macro="" textlink="">
      <xdr:nvSpPr>
        <xdr:cNvPr id="548" name="テキスト ボックス 547"/>
        <xdr:cNvSpPr txBox="1"/>
      </xdr:nvSpPr>
      <xdr:spPr>
        <a:xfrm>
          <a:off x="15214111" y="65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58344</xdr:rowOff>
    </xdr:from>
    <xdr:to>
      <xdr:col>76</xdr:col>
      <xdr:colOff>165100</xdr:colOff>
      <xdr:row>37</xdr:row>
      <xdr:rowOff>159944</xdr:rowOff>
    </xdr:to>
    <xdr:sp macro="" textlink="">
      <xdr:nvSpPr>
        <xdr:cNvPr id="549" name="楕円 548"/>
        <xdr:cNvSpPr/>
      </xdr:nvSpPr>
      <xdr:spPr>
        <a:xfrm>
          <a:off x="14541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151071</xdr:rowOff>
    </xdr:from>
    <xdr:ext cx="534377" cy="259045"/>
    <xdr:sp macro="" textlink="">
      <xdr:nvSpPr>
        <xdr:cNvPr id="550" name="テキスト ボックス 549"/>
        <xdr:cNvSpPr txBox="1"/>
      </xdr:nvSpPr>
      <xdr:spPr>
        <a:xfrm>
          <a:off x="14325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133063</xdr:rowOff>
    </xdr:from>
    <xdr:to>
      <xdr:col>72</xdr:col>
      <xdr:colOff>38100</xdr:colOff>
      <xdr:row>38</xdr:row>
      <xdr:rowOff>63213</xdr:rowOff>
    </xdr:to>
    <xdr:sp macro="" textlink="">
      <xdr:nvSpPr>
        <xdr:cNvPr id="551" name="楕円 550"/>
        <xdr:cNvSpPr/>
      </xdr:nvSpPr>
      <xdr:spPr>
        <a:xfrm>
          <a:off x="13652500" y="64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54340</xdr:rowOff>
    </xdr:from>
    <xdr:ext cx="534377" cy="259045"/>
    <xdr:sp macro="" textlink="">
      <xdr:nvSpPr>
        <xdr:cNvPr id="552" name="テキスト ボックス 551"/>
        <xdr:cNvSpPr txBox="1"/>
      </xdr:nvSpPr>
      <xdr:spPr>
        <a:xfrm>
          <a:off x="13436111" y="65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127566</xdr:rowOff>
    </xdr:from>
    <xdr:to>
      <xdr:col>67</xdr:col>
      <xdr:colOff>101600</xdr:colOff>
      <xdr:row>38</xdr:row>
      <xdr:rowOff>57716</xdr:rowOff>
    </xdr:to>
    <xdr:sp macro="" textlink="">
      <xdr:nvSpPr>
        <xdr:cNvPr id="553" name="楕円 552"/>
        <xdr:cNvSpPr/>
      </xdr:nvSpPr>
      <xdr:spPr>
        <a:xfrm>
          <a:off x="127635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48843</xdr:rowOff>
    </xdr:from>
    <xdr:ext cx="534377" cy="259045"/>
    <xdr:sp macro="" textlink="">
      <xdr:nvSpPr>
        <xdr:cNvPr id="554" name="テキスト ボックス 553"/>
        <xdr:cNvSpPr txBox="1"/>
      </xdr:nvSpPr>
      <xdr:spPr>
        <a:xfrm>
          <a:off x="12547111" y="65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148606</xdr:rowOff>
    </xdr:from>
    <xdr:to>
      <xdr:col>85</xdr:col>
      <xdr:colOff>127000</xdr:colOff>
      <xdr:row>57</xdr:row>
      <xdr:rowOff>167347</xdr:rowOff>
    </xdr:to>
    <xdr:cxnSp macro="">
      <xdr:nvCxnSpPr>
        <xdr:cNvPr id="581" name="直線コネクタ 580"/>
        <xdr:cNvCxnSpPr/>
      </xdr:nvCxnSpPr>
      <xdr:spPr>
        <a:xfrm flipV="1">
          <a:off x="15481300" y="9921256"/>
          <a:ext cx="8382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162976</xdr:rowOff>
    </xdr:from>
    <xdr:to>
      <xdr:col>81</xdr:col>
      <xdr:colOff>50800</xdr:colOff>
      <xdr:row>57</xdr:row>
      <xdr:rowOff>167347</xdr:rowOff>
    </xdr:to>
    <xdr:cxnSp macro="">
      <xdr:nvCxnSpPr>
        <xdr:cNvPr id="584" name="直線コネクタ 583"/>
        <xdr:cNvCxnSpPr/>
      </xdr:nvCxnSpPr>
      <xdr:spPr>
        <a:xfrm>
          <a:off x="14592300" y="9935626"/>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120667</xdr:rowOff>
    </xdr:from>
    <xdr:to>
      <xdr:col>76</xdr:col>
      <xdr:colOff>114300</xdr:colOff>
      <xdr:row>57</xdr:row>
      <xdr:rowOff>162976</xdr:rowOff>
    </xdr:to>
    <xdr:cxnSp macro="">
      <xdr:nvCxnSpPr>
        <xdr:cNvPr id="587" name="直線コネクタ 586"/>
        <xdr:cNvCxnSpPr/>
      </xdr:nvCxnSpPr>
      <xdr:spPr>
        <a:xfrm>
          <a:off x="13703300" y="9893317"/>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66978</xdr:rowOff>
    </xdr:from>
    <xdr:to>
      <xdr:col>71</xdr:col>
      <xdr:colOff>177800</xdr:colOff>
      <xdr:row>57</xdr:row>
      <xdr:rowOff>120667</xdr:rowOff>
    </xdr:to>
    <xdr:cxnSp macro="">
      <xdr:nvCxnSpPr>
        <xdr:cNvPr id="590" name="直線コネクタ 589"/>
        <xdr:cNvCxnSpPr/>
      </xdr:nvCxnSpPr>
      <xdr:spPr>
        <a:xfrm>
          <a:off x="12814300" y="9839628"/>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97806</xdr:rowOff>
    </xdr:from>
    <xdr:to>
      <xdr:col>85</xdr:col>
      <xdr:colOff>177800</xdr:colOff>
      <xdr:row>58</xdr:row>
      <xdr:rowOff>27956</xdr:rowOff>
    </xdr:to>
    <xdr:sp macro="" textlink="">
      <xdr:nvSpPr>
        <xdr:cNvPr id="600" name="楕円 599"/>
        <xdr:cNvSpPr/>
      </xdr:nvSpPr>
      <xdr:spPr>
        <a:xfrm>
          <a:off x="16268700" y="9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12733</xdr:rowOff>
    </xdr:from>
    <xdr:ext cx="534377" cy="259045"/>
    <xdr:sp macro="" textlink="">
      <xdr:nvSpPr>
        <xdr:cNvPr id="601" name="教育費該当値テキスト"/>
        <xdr:cNvSpPr txBox="1"/>
      </xdr:nvSpPr>
      <xdr:spPr>
        <a:xfrm>
          <a:off x="16370300" y="97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116547</xdr:rowOff>
    </xdr:from>
    <xdr:to>
      <xdr:col>81</xdr:col>
      <xdr:colOff>101600</xdr:colOff>
      <xdr:row>58</xdr:row>
      <xdr:rowOff>46697</xdr:rowOff>
    </xdr:to>
    <xdr:sp macro="" textlink="">
      <xdr:nvSpPr>
        <xdr:cNvPr id="602" name="楕円 601"/>
        <xdr:cNvSpPr/>
      </xdr:nvSpPr>
      <xdr:spPr>
        <a:xfrm>
          <a:off x="154305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37824</xdr:rowOff>
    </xdr:from>
    <xdr:ext cx="534377" cy="259045"/>
    <xdr:sp macro="" textlink="">
      <xdr:nvSpPr>
        <xdr:cNvPr id="603" name="テキスト ボックス 602"/>
        <xdr:cNvSpPr txBox="1"/>
      </xdr:nvSpPr>
      <xdr:spPr>
        <a:xfrm>
          <a:off x="15214111" y="99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112176</xdr:rowOff>
    </xdr:from>
    <xdr:to>
      <xdr:col>76</xdr:col>
      <xdr:colOff>165100</xdr:colOff>
      <xdr:row>58</xdr:row>
      <xdr:rowOff>42326</xdr:rowOff>
    </xdr:to>
    <xdr:sp macro="" textlink="">
      <xdr:nvSpPr>
        <xdr:cNvPr id="604" name="楕円 603"/>
        <xdr:cNvSpPr/>
      </xdr:nvSpPr>
      <xdr:spPr>
        <a:xfrm>
          <a:off x="14541500" y="98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33453</xdr:rowOff>
    </xdr:from>
    <xdr:ext cx="534377" cy="259045"/>
    <xdr:sp macro="" textlink="">
      <xdr:nvSpPr>
        <xdr:cNvPr id="605" name="テキスト ボックス 604"/>
        <xdr:cNvSpPr txBox="1"/>
      </xdr:nvSpPr>
      <xdr:spPr>
        <a:xfrm>
          <a:off x="14325111" y="9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69867</xdr:rowOff>
    </xdr:from>
    <xdr:to>
      <xdr:col>72</xdr:col>
      <xdr:colOff>38100</xdr:colOff>
      <xdr:row>58</xdr:row>
      <xdr:rowOff>17</xdr:rowOff>
    </xdr:to>
    <xdr:sp macro="" textlink="">
      <xdr:nvSpPr>
        <xdr:cNvPr id="606" name="楕円 605"/>
        <xdr:cNvSpPr/>
      </xdr:nvSpPr>
      <xdr:spPr>
        <a:xfrm>
          <a:off x="13652500" y="98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162594</xdr:rowOff>
    </xdr:from>
    <xdr:ext cx="534377" cy="259045"/>
    <xdr:sp macro="" textlink="">
      <xdr:nvSpPr>
        <xdr:cNvPr id="607" name="テキスト ボックス 606"/>
        <xdr:cNvSpPr txBox="1"/>
      </xdr:nvSpPr>
      <xdr:spPr>
        <a:xfrm>
          <a:off x="13436111" y="99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16178</xdr:rowOff>
    </xdr:from>
    <xdr:to>
      <xdr:col>67</xdr:col>
      <xdr:colOff>101600</xdr:colOff>
      <xdr:row>57</xdr:row>
      <xdr:rowOff>117778</xdr:rowOff>
    </xdr:to>
    <xdr:sp macro="" textlink="">
      <xdr:nvSpPr>
        <xdr:cNvPr id="608" name="楕円 607"/>
        <xdr:cNvSpPr/>
      </xdr:nvSpPr>
      <xdr:spPr>
        <a:xfrm>
          <a:off x="12763500" y="97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108905</xdr:rowOff>
    </xdr:from>
    <xdr:ext cx="534377" cy="259045"/>
    <xdr:sp macro="" textlink="">
      <xdr:nvSpPr>
        <xdr:cNvPr id="609" name="テキスト ボックス 608"/>
        <xdr:cNvSpPr txBox="1"/>
      </xdr:nvSpPr>
      <xdr:spPr>
        <a:xfrm>
          <a:off x="12547111" y="988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151981</xdr:rowOff>
    </xdr:from>
    <xdr:to>
      <xdr:col>85</xdr:col>
      <xdr:colOff>127000</xdr:colOff>
      <xdr:row>77</xdr:row>
      <xdr:rowOff>82615</xdr:rowOff>
    </xdr:to>
    <xdr:cxnSp macro="">
      <xdr:nvCxnSpPr>
        <xdr:cNvPr id="638" name="直線コネクタ 637"/>
        <xdr:cNvCxnSpPr/>
      </xdr:nvCxnSpPr>
      <xdr:spPr>
        <a:xfrm flipV="1">
          <a:off x="15481300" y="13182181"/>
          <a:ext cx="838200" cy="1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82615</xdr:rowOff>
    </xdr:from>
    <xdr:to>
      <xdr:col>81</xdr:col>
      <xdr:colOff>50800</xdr:colOff>
      <xdr:row>79</xdr:row>
      <xdr:rowOff>42112</xdr:rowOff>
    </xdr:to>
    <xdr:cxnSp macro="">
      <xdr:nvCxnSpPr>
        <xdr:cNvPr id="641" name="直線コネクタ 640"/>
        <xdr:cNvCxnSpPr/>
      </xdr:nvCxnSpPr>
      <xdr:spPr>
        <a:xfrm flipV="1">
          <a:off x="14592300" y="13284265"/>
          <a:ext cx="889000" cy="3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42112</xdr:rowOff>
    </xdr:from>
    <xdr:to>
      <xdr:col>76</xdr:col>
      <xdr:colOff>114300</xdr:colOff>
      <xdr:row>79</xdr:row>
      <xdr:rowOff>43940</xdr:rowOff>
    </xdr:to>
    <xdr:cxnSp macro="">
      <xdr:nvCxnSpPr>
        <xdr:cNvPr id="644" name="直線コネクタ 643"/>
        <xdr:cNvCxnSpPr/>
      </xdr:nvCxnSpPr>
      <xdr:spPr>
        <a:xfrm flipV="1">
          <a:off x="13703300" y="1358666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41580</xdr:rowOff>
    </xdr:from>
    <xdr:to>
      <xdr:col>71</xdr:col>
      <xdr:colOff>177800</xdr:colOff>
      <xdr:row>79</xdr:row>
      <xdr:rowOff>43940</xdr:rowOff>
    </xdr:to>
    <xdr:cxnSp macro="">
      <xdr:nvCxnSpPr>
        <xdr:cNvPr id="647" name="直線コネクタ 646"/>
        <xdr:cNvCxnSpPr/>
      </xdr:nvCxnSpPr>
      <xdr:spPr>
        <a:xfrm>
          <a:off x="12814300" y="1358613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101181</xdr:rowOff>
    </xdr:from>
    <xdr:to>
      <xdr:col>85</xdr:col>
      <xdr:colOff>177800</xdr:colOff>
      <xdr:row>77</xdr:row>
      <xdr:rowOff>31331</xdr:rowOff>
    </xdr:to>
    <xdr:sp macro="" textlink="">
      <xdr:nvSpPr>
        <xdr:cNvPr id="657" name="楕円 656"/>
        <xdr:cNvSpPr/>
      </xdr:nvSpPr>
      <xdr:spPr>
        <a:xfrm>
          <a:off x="16268700" y="131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124058</xdr:rowOff>
    </xdr:from>
    <xdr:ext cx="599010" cy="259045"/>
    <xdr:sp macro="" textlink="">
      <xdr:nvSpPr>
        <xdr:cNvPr id="658" name="災害復旧費該当値テキスト"/>
        <xdr:cNvSpPr txBox="1"/>
      </xdr:nvSpPr>
      <xdr:spPr>
        <a:xfrm>
          <a:off x="16370300" y="1298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31815</xdr:rowOff>
    </xdr:from>
    <xdr:to>
      <xdr:col>81</xdr:col>
      <xdr:colOff>101600</xdr:colOff>
      <xdr:row>77</xdr:row>
      <xdr:rowOff>133415</xdr:rowOff>
    </xdr:to>
    <xdr:sp macro="" textlink="">
      <xdr:nvSpPr>
        <xdr:cNvPr id="659" name="楕円 658"/>
        <xdr:cNvSpPr/>
      </xdr:nvSpPr>
      <xdr:spPr>
        <a:xfrm>
          <a:off x="15430500" y="132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149942</xdr:rowOff>
    </xdr:from>
    <xdr:ext cx="599010" cy="259045"/>
    <xdr:sp macro="" textlink="">
      <xdr:nvSpPr>
        <xdr:cNvPr id="660" name="テキスト ボックス 659"/>
        <xdr:cNvSpPr txBox="1"/>
      </xdr:nvSpPr>
      <xdr:spPr>
        <a:xfrm>
          <a:off x="15181795" y="1300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162762</xdr:rowOff>
    </xdr:from>
    <xdr:to>
      <xdr:col>76</xdr:col>
      <xdr:colOff>165100</xdr:colOff>
      <xdr:row>79</xdr:row>
      <xdr:rowOff>92912</xdr:rowOff>
    </xdr:to>
    <xdr:sp macro="" textlink="">
      <xdr:nvSpPr>
        <xdr:cNvPr id="661" name="楕円 660"/>
        <xdr:cNvSpPr/>
      </xdr:nvSpPr>
      <xdr:spPr>
        <a:xfrm>
          <a:off x="14541500" y="135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84039</xdr:rowOff>
    </xdr:from>
    <xdr:ext cx="469744" cy="259045"/>
    <xdr:sp macro="" textlink="">
      <xdr:nvSpPr>
        <xdr:cNvPr id="662" name="テキスト ボックス 661"/>
        <xdr:cNvSpPr txBox="1"/>
      </xdr:nvSpPr>
      <xdr:spPr>
        <a:xfrm>
          <a:off x="14357428" y="13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164590</xdr:rowOff>
    </xdr:from>
    <xdr:to>
      <xdr:col>72</xdr:col>
      <xdr:colOff>38100</xdr:colOff>
      <xdr:row>79</xdr:row>
      <xdr:rowOff>94740</xdr:rowOff>
    </xdr:to>
    <xdr:sp macro="" textlink="">
      <xdr:nvSpPr>
        <xdr:cNvPr id="663" name="楕円 662"/>
        <xdr:cNvSpPr/>
      </xdr:nvSpPr>
      <xdr:spPr>
        <a:xfrm>
          <a:off x="13652500" y="13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85867</xdr:rowOff>
    </xdr:from>
    <xdr:ext cx="378565" cy="259045"/>
    <xdr:sp macro="" textlink="">
      <xdr:nvSpPr>
        <xdr:cNvPr id="664" name="テキスト ボックス 663"/>
        <xdr:cNvSpPr txBox="1"/>
      </xdr:nvSpPr>
      <xdr:spPr>
        <a:xfrm>
          <a:off x="13514017" y="1363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162230</xdr:rowOff>
    </xdr:from>
    <xdr:to>
      <xdr:col>67</xdr:col>
      <xdr:colOff>101600</xdr:colOff>
      <xdr:row>79</xdr:row>
      <xdr:rowOff>92380</xdr:rowOff>
    </xdr:to>
    <xdr:sp macro="" textlink="">
      <xdr:nvSpPr>
        <xdr:cNvPr id="665" name="楕円 664"/>
        <xdr:cNvSpPr/>
      </xdr:nvSpPr>
      <xdr:spPr>
        <a:xfrm>
          <a:off x="12763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83507</xdr:rowOff>
    </xdr:from>
    <xdr:ext cx="469744" cy="259045"/>
    <xdr:sp macro="" textlink="">
      <xdr:nvSpPr>
        <xdr:cNvPr id="666" name="テキスト ボックス 665"/>
        <xdr:cNvSpPr txBox="1"/>
      </xdr:nvSpPr>
      <xdr:spPr>
        <a:xfrm>
          <a:off x="12579428" y="136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134136</xdr:rowOff>
    </xdr:from>
    <xdr:to>
      <xdr:col>85</xdr:col>
      <xdr:colOff>127000</xdr:colOff>
      <xdr:row>97</xdr:row>
      <xdr:rowOff>139449</xdr:rowOff>
    </xdr:to>
    <xdr:cxnSp macro="">
      <xdr:nvCxnSpPr>
        <xdr:cNvPr id="693" name="直線コネクタ 692"/>
        <xdr:cNvCxnSpPr/>
      </xdr:nvCxnSpPr>
      <xdr:spPr>
        <a:xfrm flipV="1">
          <a:off x="15481300" y="16764786"/>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139449</xdr:rowOff>
    </xdr:from>
    <xdr:to>
      <xdr:col>81</xdr:col>
      <xdr:colOff>50800</xdr:colOff>
      <xdr:row>97</xdr:row>
      <xdr:rowOff>144377</xdr:rowOff>
    </xdr:to>
    <xdr:cxnSp macro="">
      <xdr:nvCxnSpPr>
        <xdr:cNvPr id="696" name="直線コネクタ 695"/>
        <xdr:cNvCxnSpPr/>
      </xdr:nvCxnSpPr>
      <xdr:spPr>
        <a:xfrm flipV="1">
          <a:off x="14592300" y="16770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87638</xdr:rowOff>
    </xdr:from>
    <xdr:to>
      <xdr:col>76</xdr:col>
      <xdr:colOff>114300</xdr:colOff>
      <xdr:row>97</xdr:row>
      <xdr:rowOff>144377</xdr:rowOff>
    </xdr:to>
    <xdr:cxnSp macro="">
      <xdr:nvCxnSpPr>
        <xdr:cNvPr id="699" name="直線コネクタ 698"/>
        <xdr:cNvCxnSpPr/>
      </xdr:nvCxnSpPr>
      <xdr:spPr>
        <a:xfrm>
          <a:off x="13703300" y="16718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55122</xdr:rowOff>
    </xdr:from>
    <xdr:to>
      <xdr:col>71</xdr:col>
      <xdr:colOff>177800</xdr:colOff>
      <xdr:row>97</xdr:row>
      <xdr:rowOff>87638</xdr:rowOff>
    </xdr:to>
    <xdr:cxnSp macro="">
      <xdr:nvCxnSpPr>
        <xdr:cNvPr id="702" name="直線コネクタ 701"/>
        <xdr:cNvCxnSpPr/>
      </xdr:nvCxnSpPr>
      <xdr:spPr>
        <a:xfrm>
          <a:off x="12814300" y="16685772"/>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83336</xdr:rowOff>
    </xdr:from>
    <xdr:to>
      <xdr:col>85</xdr:col>
      <xdr:colOff>177800</xdr:colOff>
      <xdr:row>98</xdr:row>
      <xdr:rowOff>13486</xdr:rowOff>
    </xdr:to>
    <xdr:sp macro="" textlink="">
      <xdr:nvSpPr>
        <xdr:cNvPr id="712" name="楕円 711"/>
        <xdr:cNvSpPr/>
      </xdr:nvSpPr>
      <xdr:spPr>
        <a:xfrm>
          <a:off x="162687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61763</xdr:rowOff>
    </xdr:from>
    <xdr:ext cx="534377" cy="259045"/>
    <xdr:sp macro="" textlink="">
      <xdr:nvSpPr>
        <xdr:cNvPr id="713" name="公債費該当値テキスト"/>
        <xdr:cNvSpPr txBox="1"/>
      </xdr:nvSpPr>
      <xdr:spPr>
        <a:xfrm>
          <a:off x="16370300" y="166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88649</xdr:rowOff>
    </xdr:from>
    <xdr:to>
      <xdr:col>81</xdr:col>
      <xdr:colOff>101600</xdr:colOff>
      <xdr:row>98</xdr:row>
      <xdr:rowOff>18799</xdr:rowOff>
    </xdr:to>
    <xdr:sp macro="" textlink="">
      <xdr:nvSpPr>
        <xdr:cNvPr id="714" name="楕円 713"/>
        <xdr:cNvSpPr/>
      </xdr:nvSpPr>
      <xdr:spPr>
        <a:xfrm>
          <a:off x="15430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9926</xdr:rowOff>
    </xdr:from>
    <xdr:ext cx="534377" cy="259045"/>
    <xdr:sp macro="" textlink="">
      <xdr:nvSpPr>
        <xdr:cNvPr id="715" name="テキスト ボックス 714"/>
        <xdr:cNvSpPr txBox="1"/>
      </xdr:nvSpPr>
      <xdr:spPr>
        <a:xfrm>
          <a:off x="15214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93577</xdr:rowOff>
    </xdr:from>
    <xdr:to>
      <xdr:col>76</xdr:col>
      <xdr:colOff>165100</xdr:colOff>
      <xdr:row>98</xdr:row>
      <xdr:rowOff>23727</xdr:rowOff>
    </xdr:to>
    <xdr:sp macro="" textlink="">
      <xdr:nvSpPr>
        <xdr:cNvPr id="716" name="楕円 715"/>
        <xdr:cNvSpPr/>
      </xdr:nvSpPr>
      <xdr:spPr>
        <a:xfrm>
          <a:off x="14541500" y="167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14854</xdr:rowOff>
    </xdr:from>
    <xdr:ext cx="534377" cy="259045"/>
    <xdr:sp macro="" textlink="">
      <xdr:nvSpPr>
        <xdr:cNvPr id="717" name="テキスト ボックス 716"/>
        <xdr:cNvSpPr txBox="1"/>
      </xdr:nvSpPr>
      <xdr:spPr>
        <a:xfrm>
          <a:off x="14325111" y="16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36838</xdr:rowOff>
    </xdr:from>
    <xdr:to>
      <xdr:col>72</xdr:col>
      <xdr:colOff>38100</xdr:colOff>
      <xdr:row>97</xdr:row>
      <xdr:rowOff>138438</xdr:rowOff>
    </xdr:to>
    <xdr:sp macro="" textlink="">
      <xdr:nvSpPr>
        <xdr:cNvPr id="718" name="楕円 717"/>
        <xdr:cNvSpPr/>
      </xdr:nvSpPr>
      <xdr:spPr>
        <a:xfrm>
          <a:off x="13652500" y="16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129565</xdr:rowOff>
    </xdr:from>
    <xdr:ext cx="534377" cy="259045"/>
    <xdr:sp macro="" textlink="">
      <xdr:nvSpPr>
        <xdr:cNvPr id="719" name="テキスト ボックス 718"/>
        <xdr:cNvSpPr txBox="1"/>
      </xdr:nvSpPr>
      <xdr:spPr>
        <a:xfrm>
          <a:off x="13436111" y="16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4322</xdr:rowOff>
    </xdr:from>
    <xdr:to>
      <xdr:col>67</xdr:col>
      <xdr:colOff>101600</xdr:colOff>
      <xdr:row>97</xdr:row>
      <xdr:rowOff>105922</xdr:rowOff>
    </xdr:to>
    <xdr:sp macro="" textlink="">
      <xdr:nvSpPr>
        <xdr:cNvPr id="720" name="楕円 719"/>
        <xdr:cNvSpPr/>
      </xdr:nvSpPr>
      <xdr:spPr>
        <a:xfrm>
          <a:off x="12763500" y="166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97049</xdr:rowOff>
    </xdr:from>
    <xdr:ext cx="534377" cy="259045"/>
    <xdr:sp macro="" textlink="">
      <xdr:nvSpPr>
        <xdr:cNvPr id="721" name="テキスト ボックス 720"/>
        <xdr:cNvSpPr txBox="1"/>
      </xdr:nvSpPr>
      <xdr:spPr>
        <a:xfrm>
          <a:off x="12547111" y="167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1,730,636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338,219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円の増となっている。平成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年熊本地震関連事業により歳出総額において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年度も熊本地震前の通年の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倍以上の額であり、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被災農家経営体育成支援事業における農林水産業費の増や、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災害廃棄物処理等事業における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衛生費の減が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総務費においては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227,633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円であり、主に熊本地震関連基金において積立額の増、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182,263</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主に災害救助費関連費用や災害弔慰金･手当金費用の減、衛生費においては住民一人当たり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400,993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円であり、主に災害廃棄物処理関連費の減、農林水産業費においては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447,331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円であり、主に被災農家経営体育成支援事業費の増、普通建設事業費においては住民一人当たり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77,896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円であり、主にがけ崩れ対策事業費の増、消防費においては住民一人当たり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94,187</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円であり、主に防災行政無線デジタル化事業費の増、災害復旧費においては住民一人当たり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213,553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経常経費について見れば、民生費が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しており、主な要因は高齢化や社会福祉施策の増による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老人福祉費、障がい者福祉サービス事業費の増加がみられる。また少子高齢化の影響による国民健康保険特別会計繰出金、介護保険特別会計繰出金、後期高齢者医療特別会計繰出金も含んだ社会保障費が増額していくことが予想される。財政を圧迫する傾向に歯止めをかけるべく、健康づくり、栄養指導・各種健診等の更なる普及や、介護予防、各審査の適正化、事務事業の見直し、受益者負担の見直しなどにより、適正なサービスを維持しながらも社会保障費の縮減を目指すことと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年熊本地震からの復興に達するまでの約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年間は地方債償還金も含め様々な費用が必要であり、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事業内容を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精査し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ながら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少しでも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事業費の減少を目指すこととしている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○財政調整基金残高</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H16</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年度までは増加傾向であり、決算剰余金等を</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取崩し</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以上に積み増して</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いた</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年度は大型事業、</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年度は災害関連事業の財源とするために取崩したことにより減少している。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○実質収支額・実質単年度収支</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実質収支額･実質単年度収支においては、前年度と比較し</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地方税収増であり、</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熊本地震の影響による特別交付税や諸団体からの様々な交付金や支援金、前年度からの繰越金が多かったことや、</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においては災害関連以外の普通建設事業の抑制もあり、数値は</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プラス</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推移して</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いる。実質単年度収支においても財政調整基金の積立</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千万円、取崩を</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千万円行っているが、プラスとなっている。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熊本地震による復旧</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復興事業を進めながらも、今後も緊急に必要な事業等を峻別し、投資的経費を抑制するなど歳出の見直しを行い、引き続き堅実な財政運営に努めていきたい。</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426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万円、特別会計実質収支額は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6,482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千円、法適用企業会計実質収支額は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7,599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万円、法非適用企業会計実質収支額は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2,813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万円であり、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すべての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公営企業会計を含む全会計において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赤字は生じて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おらず、健全性を保っている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○今後の対応</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少子高齢化に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伴う</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社会保障費の増の影響で、国民健康保険特別会計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介護保険特別会計、後期高齢者医療特別会計</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が圧迫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されることにより、一般会計からの繰出金が増加することが懸念される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簡易水道事業特別会計及び工業用水道事業会計においては、地方公営企業として、企業性（経済性）の発揮と公共補福祉の増進を経営の基本原則とするものであり、その経営に要する経費は経営に伴う収入（料金）をもって充てる独立採算制が原則とされており、すべての特別会計・企業会計におい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適正な財政運営、企業経営を心掛け、経済状況や社会情勢の変化等に適切に対応しながら現在と同一の黒字比率の水準を保つよう努めたい。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9\01_&#32207;&#21209;&#35506;\02&#36001;&#25919;&#20418;\429\02&#27770;&#31639;\H29&#24180;&#24230;\H29-08-&#36001;&#25919;&#29366;&#27841;&#27604;&#36611;&#20998;&#26512;&#34920;\4310627&#24179;&#25104;29&#24180;&#24230;&#36001;&#25919;&#29366;&#27841;&#36039;&#26009;&#38598;&#12398;&#20316;&#25104;&#12395;&#12388;&#12356;&#12390;&#65288;2&#22238;&#30446;&#65289;\&#12304;&#36001;&#25919;&#29366;&#27841;&#36039;&#26009;&#38598;&#12305;_434329_&#35199;&#21407;&#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48.3</v>
          </cell>
          <cell r="CN53">
            <v>50.2</v>
          </cell>
          <cell r="CV53">
            <v>51.5</v>
          </cell>
        </row>
        <row r="55">
          <cell r="AN55" t="str">
            <v>類似団体内平均値</v>
          </cell>
          <cell r="CF55">
            <v>0.8</v>
          </cell>
          <cell r="CN55">
            <v>0</v>
          </cell>
          <cell r="CV55">
            <v>0</v>
          </cell>
        </row>
        <row r="57">
          <cell r="CF57">
            <v>56.2</v>
          </cell>
          <cell r="CN57">
            <v>58.6</v>
          </cell>
          <cell r="CV57">
            <v>60.3</v>
          </cell>
        </row>
        <row r="72">
          <cell r="BP72" t="str">
            <v>H25</v>
          </cell>
          <cell r="BX72" t="str">
            <v>H26</v>
          </cell>
          <cell r="CF72" t="str">
            <v>H27</v>
          </cell>
          <cell r="CN72" t="str">
            <v>H28</v>
          </cell>
          <cell r="CV72" t="str">
            <v>H29</v>
          </cell>
        </row>
        <row r="73">
          <cell r="AN73" t="str">
            <v>当該団体値</v>
          </cell>
        </row>
        <row r="75">
          <cell r="BP75">
            <v>7.5</v>
          </cell>
          <cell r="BX75">
            <v>6.1</v>
          </cell>
          <cell r="CF75">
            <v>4.5</v>
          </cell>
          <cell r="CN75">
            <v>3.7</v>
          </cell>
          <cell r="CV75">
            <v>3.2</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1" t="s">
        <v>74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2" t="s">
        <v>76</v>
      </c>
      <c r="C3" s="383"/>
      <c r="D3" s="383"/>
      <c r="E3" s="384"/>
      <c r="F3" s="384"/>
      <c r="G3" s="384"/>
      <c r="H3" s="384"/>
      <c r="I3" s="384"/>
      <c r="J3" s="384"/>
      <c r="K3" s="384"/>
      <c r="L3" s="384" t="s">
        <v>77</v>
      </c>
      <c r="M3" s="384"/>
      <c r="N3" s="384"/>
      <c r="O3" s="384"/>
      <c r="P3" s="384"/>
      <c r="Q3" s="384"/>
      <c r="R3" s="391"/>
      <c r="S3" s="391"/>
      <c r="T3" s="391"/>
      <c r="U3" s="391"/>
      <c r="V3" s="392"/>
      <c r="W3" s="366" t="s">
        <v>78</v>
      </c>
      <c r="X3" s="367"/>
      <c r="Y3" s="367"/>
      <c r="Z3" s="367"/>
      <c r="AA3" s="367"/>
      <c r="AB3" s="383"/>
      <c r="AC3" s="391" t="s">
        <v>79</v>
      </c>
      <c r="AD3" s="367"/>
      <c r="AE3" s="367"/>
      <c r="AF3" s="367"/>
      <c r="AG3" s="367"/>
      <c r="AH3" s="367"/>
      <c r="AI3" s="367"/>
      <c r="AJ3" s="367"/>
      <c r="AK3" s="367"/>
      <c r="AL3" s="368"/>
      <c r="AM3" s="366" t="s">
        <v>80</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81</v>
      </c>
      <c r="BO3" s="367"/>
      <c r="BP3" s="367"/>
      <c r="BQ3" s="367"/>
      <c r="BR3" s="367"/>
      <c r="BS3" s="367"/>
      <c r="BT3" s="367"/>
      <c r="BU3" s="368"/>
      <c r="BV3" s="366" t="s">
        <v>82</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83</v>
      </c>
      <c r="CU3" s="367"/>
      <c r="CV3" s="367"/>
      <c r="CW3" s="367"/>
      <c r="CX3" s="367"/>
      <c r="CY3" s="367"/>
      <c r="CZ3" s="367"/>
      <c r="DA3" s="368"/>
      <c r="DB3" s="366" t="s">
        <v>84</v>
      </c>
      <c r="DC3" s="367"/>
      <c r="DD3" s="367"/>
      <c r="DE3" s="367"/>
      <c r="DF3" s="367"/>
      <c r="DG3" s="367"/>
      <c r="DH3" s="367"/>
      <c r="DI3" s="368"/>
      <c r="DJ3" s="165"/>
      <c r="DK3" s="165"/>
      <c r="DL3" s="165"/>
      <c r="DM3" s="165"/>
      <c r="DN3" s="165"/>
      <c r="DO3" s="165"/>
    </row>
    <row r="4" spans="1:119" ht="18.75" customHeight="1" x14ac:dyDescent="0.2">
      <c r="A4" s="16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85</v>
      </c>
      <c r="AZ4" s="370"/>
      <c r="BA4" s="370"/>
      <c r="BB4" s="370"/>
      <c r="BC4" s="370"/>
      <c r="BD4" s="370"/>
      <c r="BE4" s="370"/>
      <c r="BF4" s="370"/>
      <c r="BG4" s="370"/>
      <c r="BH4" s="370"/>
      <c r="BI4" s="370"/>
      <c r="BJ4" s="370"/>
      <c r="BK4" s="370"/>
      <c r="BL4" s="370"/>
      <c r="BM4" s="371"/>
      <c r="BN4" s="372">
        <v>13164555</v>
      </c>
      <c r="BO4" s="373"/>
      <c r="BP4" s="373"/>
      <c r="BQ4" s="373"/>
      <c r="BR4" s="373"/>
      <c r="BS4" s="373"/>
      <c r="BT4" s="373"/>
      <c r="BU4" s="374"/>
      <c r="BV4" s="372">
        <v>10641730</v>
      </c>
      <c r="BW4" s="373"/>
      <c r="BX4" s="373"/>
      <c r="BY4" s="373"/>
      <c r="BZ4" s="373"/>
      <c r="CA4" s="373"/>
      <c r="CB4" s="373"/>
      <c r="CC4" s="374"/>
      <c r="CD4" s="375" t="s">
        <v>86</v>
      </c>
      <c r="CE4" s="376"/>
      <c r="CF4" s="376"/>
      <c r="CG4" s="376"/>
      <c r="CH4" s="376"/>
      <c r="CI4" s="376"/>
      <c r="CJ4" s="376"/>
      <c r="CK4" s="376"/>
      <c r="CL4" s="376"/>
      <c r="CM4" s="376"/>
      <c r="CN4" s="376"/>
      <c r="CO4" s="376"/>
      <c r="CP4" s="376"/>
      <c r="CQ4" s="376"/>
      <c r="CR4" s="376"/>
      <c r="CS4" s="377"/>
      <c r="CT4" s="378">
        <v>30.8</v>
      </c>
      <c r="CU4" s="379"/>
      <c r="CV4" s="379"/>
      <c r="CW4" s="379"/>
      <c r="CX4" s="379"/>
      <c r="CY4" s="379"/>
      <c r="CZ4" s="379"/>
      <c r="DA4" s="380"/>
      <c r="DB4" s="378">
        <v>18.399999999999999</v>
      </c>
      <c r="DC4" s="379"/>
      <c r="DD4" s="379"/>
      <c r="DE4" s="379"/>
      <c r="DF4" s="379"/>
      <c r="DG4" s="379"/>
      <c r="DH4" s="379"/>
      <c r="DI4" s="380"/>
      <c r="DJ4" s="165"/>
      <c r="DK4" s="165"/>
      <c r="DL4" s="165"/>
      <c r="DM4" s="165"/>
      <c r="DN4" s="165"/>
      <c r="DO4" s="165"/>
    </row>
    <row r="5" spans="1:119" ht="18.75" customHeight="1" x14ac:dyDescent="0.2">
      <c r="A5" s="16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87</v>
      </c>
      <c r="AN5" s="439"/>
      <c r="AO5" s="439"/>
      <c r="AP5" s="439"/>
      <c r="AQ5" s="439"/>
      <c r="AR5" s="439"/>
      <c r="AS5" s="439"/>
      <c r="AT5" s="440"/>
      <c r="AU5" s="441" t="s">
        <v>88</v>
      </c>
      <c r="AV5" s="442"/>
      <c r="AW5" s="442"/>
      <c r="AX5" s="442"/>
      <c r="AY5" s="443" t="s">
        <v>89</v>
      </c>
      <c r="AZ5" s="444"/>
      <c r="BA5" s="444"/>
      <c r="BB5" s="444"/>
      <c r="BC5" s="444"/>
      <c r="BD5" s="444"/>
      <c r="BE5" s="444"/>
      <c r="BF5" s="444"/>
      <c r="BG5" s="444"/>
      <c r="BH5" s="444"/>
      <c r="BI5" s="444"/>
      <c r="BJ5" s="444"/>
      <c r="BK5" s="444"/>
      <c r="BL5" s="444"/>
      <c r="BM5" s="445"/>
      <c r="BN5" s="409">
        <v>11690450</v>
      </c>
      <c r="BO5" s="410"/>
      <c r="BP5" s="410"/>
      <c r="BQ5" s="410"/>
      <c r="BR5" s="410"/>
      <c r="BS5" s="410"/>
      <c r="BT5" s="410"/>
      <c r="BU5" s="411"/>
      <c r="BV5" s="409">
        <v>9531095</v>
      </c>
      <c r="BW5" s="410"/>
      <c r="BX5" s="410"/>
      <c r="BY5" s="410"/>
      <c r="BZ5" s="410"/>
      <c r="CA5" s="410"/>
      <c r="CB5" s="410"/>
      <c r="CC5" s="411"/>
      <c r="CD5" s="412" t="s">
        <v>90</v>
      </c>
      <c r="CE5" s="413"/>
      <c r="CF5" s="413"/>
      <c r="CG5" s="413"/>
      <c r="CH5" s="413"/>
      <c r="CI5" s="413"/>
      <c r="CJ5" s="413"/>
      <c r="CK5" s="413"/>
      <c r="CL5" s="413"/>
      <c r="CM5" s="413"/>
      <c r="CN5" s="413"/>
      <c r="CO5" s="413"/>
      <c r="CP5" s="413"/>
      <c r="CQ5" s="413"/>
      <c r="CR5" s="413"/>
      <c r="CS5" s="414"/>
      <c r="CT5" s="406">
        <v>85.5</v>
      </c>
      <c r="CU5" s="407"/>
      <c r="CV5" s="407"/>
      <c r="CW5" s="407"/>
      <c r="CX5" s="407"/>
      <c r="CY5" s="407"/>
      <c r="CZ5" s="407"/>
      <c r="DA5" s="408"/>
      <c r="DB5" s="406">
        <v>86.9</v>
      </c>
      <c r="DC5" s="407"/>
      <c r="DD5" s="407"/>
      <c r="DE5" s="407"/>
      <c r="DF5" s="407"/>
      <c r="DG5" s="407"/>
      <c r="DH5" s="407"/>
      <c r="DI5" s="408"/>
      <c r="DJ5" s="165"/>
      <c r="DK5" s="165"/>
      <c r="DL5" s="165"/>
      <c r="DM5" s="165"/>
      <c r="DN5" s="165"/>
      <c r="DO5" s="165"/>
    </row>
    <row r="6" spans="1:119" ht="18.75" customHeight="1" x14ac:dyDescent="0.2">
      <c r="A6" s="166"/>
      <c r="B6" s="415" t="s">
        <v>91</v>
      </c>
      <c r="C6" s="416"/>
      <c r="D6" s="416"/>
      <c r="E6" s="417"/>
      <c r="F6" s="417"/>
      <c r="G6" s="417"/>
      <c r="H6" s="417"/>
      <c r="I6" s="417"/>
      <c r="J6" s="417"/>
      <c r="K6" s="417"/>
      <c r="L6" s="417" t="s">
        <v>92</v>
      </c>
      <c r="M6" s="417"/>
      <c r="N6" s="417"/>
      <c r="O6" s="417"/>
      <c r="P6" s="417"/>
      <c r="Q6" s="417"/>
      <c r="R6" s="421"/>
      <c r="S6" s="421"/>
      <c r="T6" s="421"/>
      <c r="U6" s="421"/>
      <c r="V6" s="422"/>
      <c r="W6" s="425" t="s">
        <v>93</v>
      </c>
      <c r="X6" s="426"/>
      <c r="Y6" s="426"/>
      <c r="Z6" s="426"/>
      <c r="AA6" s="426"/>
      <c r="AB6" s="416"/>
      <c r="AC6" s="429" t="s">
        <v>94</v>
      </c>
      <c r="AD6" s="430"/>
      <c r="AE6" s="430"/>
      <c r="AF6" s="430"/>
      <c r="AG6" s="430"/>
      <c r="AH6" s="430"/>
      <c r="AI6" s="430"/>
      <c r="AJ6" s="430"/>
      <c r="AK6" s="430"/>
      <c r="AL6" s="431"/>
      <c r="AM6" s="438" t="s">
        <v>95</v>
      </c>
      <c r="AN6" s="439"/>
      <c r="AO6" s="439"/>
      <c r="AP6" s="439"/>
      <c r="AQ6" s="439"/>
      <c r="AR6" s="439"/>
      <c r="AS6" s="439"/>
      <c r="AT6" s="440"/>
      <c r="AU6" s="441" t="s">
        <v>88</v>
      </c>
      <c r="AV6" s="442"/>
      <c r="AW6" s="442"/>
      <c r="AX6" s="442"/>
      <c r="AY6" s="443" t="s">
        <v>96</v>
      </c>
      <c r="AZ6" s="444"/>
      <c r="BA6" s="444"/>
      <c r="BB6" s="444"/>
      <c r="BC6" s="444"/>
      <c r="BD6" s="444"/>
      <c r="BE6" s="444"/>
      <c r="BF6" s="444"/>
      <c r="BG6" s="444"/>
      <c r="BH6" s="444"/>
      <c r="BI6" s="444"/>
      <c r="BJ6" s="444"/>
      <c r="BK6" s="444"/>
      <c r="BL6" s="444"/>
      <c r="BM6" s="445"/>
      <c r="BN6" s="409">
        <v>1474105</v>
      </c>
      <c r="BO6" s="410"/>
      <c r="BP6" s="410"/>
      <c r="BQ6" s="410"/>
      <c r="BR6" s="410"/>
      <c r="BS6" s="410"/>
      <c r="BT6" s="410"/>
      <c r="BU6" s="411"/>
      <c r="BV6" s="409">
        <v>1110635</v>
      </c>
      <c r="BW6" s="410"/>
      <c r="BX6" s="410"/>
      <c r="BY6" s="410"/>
      <c r="BZ6" s="410"/>
      <c r="CA6" s="410"/>
      <c r="CB6" s="410"/>
      <c r="CC6" s="411"/>
      <c r="CD6" s="412" t="s">
        <v>97</v>
      </c>
      <c r="CE6" s="413"/>
      <c r="CF6" s="413"/>
      <c r="CG6" s="413"/>
      <c r="CH6" s="413"/>
      <c r="CI6" s="413"/>
      <c r="CJ6" s="413"/>
      <c r="CK6" s="413"/>
      <c r="CL6" s="413"/>
      <c r="CM6" s="413"/>
      <c r="CN6" s="413"/>
      <c r="CO6" s="413"/>
      <c r="CP6" s="413"/>
      <c r="CQ6" s="413"/>
      <c r="CR6" s="413"/>
      <c r="CS6" s="414"/>
      <c r="CT6" s="446">
        <v>89.7</v>
      </c>
      <c r="CU6" s="447"/>
      <c r="CV6" s="447"/>
      <c r="CW6" s="447"/>
      <c r="CX6" s="447"/>
      <c r="CY6" s="447"/>
      <c r="CZ6" s="447"/>
      <c r="DA6" s="448"/>
      <c r="DB6" s="446">
        <v>91.2</v>
      </c>
      <c r="DC6" s="447"/>
      <c r="DD6" s="447"/>
      <c r="DE6" s="447"/>
      <c r="DF6" s="447"/>
      <c r="DG6" s="447"/>
      <c r="DH6" s="447"/>
      <c r="DI6" s="448"/>
      <c r="DJ6" s="165"/>
      <c r="DK6" s="165"/>
      <c r="DL6" s="165"/>
      <c r="DM6" s="165"/>
      <c r="DN6" s="165"/>
      <c r="DO6" s="165"/>
    </row>
    <row r="7" spans="1:119" ht="18.75" customHeight="1" x14ac:dyDescent="0.2">
      <c r="A7" s="16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98</v>
      </c>
      <c r="AN7" s="439"/>
      <c r="AO7" s="439"/>
      <c r="AP7" s="439"/>
      <c r="AQ7" s="439"/>
      <c r="AR7" s="439"/>
      <c r="AS7" s="439"/>
      <c r="AT7" s="440"/>
      <c r="AU7" s="441" t="s">
        <v>99</v>
      </c>
      <c r="AV7" s="442"/>
      <c r="AW7" s="442"/>
      <c r="AX7" s="442"/>
      <c r="AY7" s="443" t="s">
        <v>100</v>
      </c>
      <c r="AZ7" s="444"/>
      <c r="BA7" s="444"/>
      <c r="BB7" s="444"/>
      <c r="BC7" s="444"/>
      <c r="BD7" s="444"/>
      <c r="BE7" s="444"/>
      <c r="BF7" s="444"/>
      <c r="BG7" s="444"/>
      <c r="BH7" s="444"/>
      <c r="BI7" s="444"/>
      <c r="BJ7" s="444"/>
      <c r="BK7" s="444"/>
      <c r="BL7" s="444"/>
      <c r="BM7" s="445"/>
      <c r="BN7" s="409">
        <v>769850</v>
      </c>
      <c r="BO7" s="410"/>
      <c r="BP7" s="410"/>
      <c r="BQ7" s="410"/>
      <c r="BR7" s="410"/>
      <c r="BS7" s="410"/>
      <c r="BT7" s="410"/>
      <c r="BU7" s="411"/>
      <c r="BV7" s="409">
        <v>691688</v>
      </c>
      <c r="BW7" s="410"/>
      <c r="BX7" s="410"/>
      <c r="BY7" s="410"/>
      <c r="BZ7" s="410"/>
      <c r="CA7" s="410"/>
      <c r="CB7" s="410"/>
      <c r="CC7" s="411"/>
      <c r="CD7" s="412" t="s">
        <v>101</v>
      </c>
      <c r="CE7" s="413"/>
      <c r="CF7" s="413"/>
      <c r="CG7" s="413"/>
      <c r="CH7" s="413"/>
      <c r="CI7" s="413"/>
      <c r="CJ7" s="413"/>
      <c r="CK7" s="413"/>
      <c r="CL7" s="413"/>
      <c r="CM7" s="413"/>
      <c r="CN7" s="413"/>
      <c r="CO7" s="413"/>
      <c r="CP7" s="413"/>
      <c r="CQ7" s="413"/>
      <c r="CR7" s="413"/>
      <c r="CS7" s="414"/>
      <c r="CT7" s="409">
        <v>2286373</v>
      </c>
      <c r="CU7" s="410"/>
      <c r="CV7" s="410"/>
      <c r="CW7" s="410"/>
      <c r="CX7" s="410"/>
      <c r="CY7" s="410"/>
      <c r="CZ7" s="410"/>
      <c r="DA7" s="411"/>
      <c r="DB7" s="409">
        <v>2272807</v>
      </c>
      <c r="DC7" s="410"/>
      <c r="DD7" s="410"/>
      <c r="DE7" s="410"/>
      <c r="DF7" s="410"/>
      <c r="DG7" s="410"/>
      <c r="DH7" s="410"/>
      <c r="DI7" s="411"/>
      <c r="DJ7" s="165"/>
      <c r="DK7" s="165"/>
      <c r="DL7" s="165"/>
      <c r="DM7" s="165"/>
      <c r="DN7" s="165"/>
      <c r="DO7" s="165"/>
    </row>
    <row r="8" spans="1:119" ht="18.75" customHeight="1" thickBot="1" x14ac:dyDescent="0.25">
      <c r="A8" s="16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102</v>
      </c>
      <c r="AN8" s="439"/>
      <c r="AO8" s="439"/>
      <c r="AP8" s="439"/>
      <c r="AQ8" s="439"/>
      <c r="AR8" s="439"/>
      <c r="AS8" s="439"/>
      <c r="AT8" s="440"/>
      <c r="AU8" s="441" t="s">
        <v>103</v>
      </c>
      <c r="AV8" s="442"/>
      <c r="AW8" s="442"/>
      <c r="AX8" s="442"/>
      <c r="AY8" s="443" t="s">
        <v>104</v>
      </c>
      <c r="AZ8" s="444"/>
      <c r="BA8" s="444"/>
      <c r="BB8" s="444"/>
      <c r="BC8" s="444"/>
      <c r="BD8" s="444"/>
      <c r="BE8" s="444"/>
      <c r="BF8" s="444"/>
      <c r="BG8" s="444"/>
      <c r="BH8" s="444"/>
      <c r="BI8" s="444"/>
      <c r="BJ8" s="444"/>
      <c r="BK8" s="444"/>
      <c r="BL8" s="444"/>
      <c r="BM8" s="445"/>
      <c r="BN8" s="409">
        <v>704255</v>
      </c>
      <c r="BO8" s="410"/>
      <c r="BP8" s="410"/>
      <c r="BQ8" s="410"/>
      <c r="BR8" s="410"/>
      <c r="BS8" s="410"/>
      <c r="BT8" s="410"/>
      <c r="BU8" s="411"/>
      <c r="BV8" s="409">
        <v>418947</v>
      </c>
      <c r="BW8" s="410"/>
      <c r="BX8" s="410"/>
      <c r="BY8" s="410"/>
      <c r="BZ8" s="410"/>
      <c r="CA8" s="410"/>
      <c r="CB8" s="410"/>
      <c r="CC8" s="411"/>
      <c r="CD8" s="412" t="s">
        <v>105</v>
      </c>
      <c r="CE8" s="413"/>
      <c r="CF8" s="413"/>
      <c r="CG8" s="413"/>
      <c r="CH8" s="413"/>
      <c r="CI8" s="413"/>
      <c r="CJ8" s="413"/>
      <c r="CK8" s="413"/>
      <c r="CL8" s="413"/>
      <c r="CM8" s="413"/>
      <c r="CN8" s="413"/>
      <c r="CO8" s="413"/>
      <c r="CP8" s="413"/>
      <c r="CQ8" s="413"/>
      <c r="CR8" s="413"/>
      <c r="CS8" s="414"/>
      <c r="CT8" s="449">
        <v>0.42</v>
      </c>
      <c r="CU8" s="450"/>
      <c r="CV8" s="450"/>
      <c r="CW8" s="450"/>
      <c r="CX8" s="450"/>
      <c r="CY8" s="450"/>
      <c r="CZ8" s="450"/>
      <c r="DA8" s="451"/>
      <c r="DB8" s="449">
        <v>0.41</v>
      </c>
      <c r="DC8" s="450"/>
      <c r="DD8" s="450"/>
      <c r="DE8" s="450"/>
      <c r="DF8" s="450"/>
      <c r="DG8" s="450"/>
      <c r="DH8" s="450"/>
      <c r="DI8" s="451"/>
      <c r="DJ8" s="165"/>
      <c r="DK8" s="165"/>
      <c r="DL8" s="165"/>
      <c r="DM8" s="165"/>
      <c r="DN8" s="165"/>
      <c r="DO8" s="165"/>
    </row>
    <row r="9" spans="1:119" ht="18.75" customHeight="1" thickBot="1" x14ac:dyDescent="0.25">
      <c r="A9" s="166"/>
      <c r="B9" s="403" t="s">
        <v>106</v>
      </c>
      <c r="C9" s="404"/>
      <c r="D9" s="404"/>
      <c r="E9" s="404"/>
      <c r="F9" s="404"/>
      <c r="G9" s="404"/>
      <c r="H9" s="404"/>
      <c r="I9" s="404"/>
      <c r="J9" s="404"/>
      <c r="K9" s="452"/>
      <c r="L9" s="453" t="s">
        <v>107</v>
      </c>
      <c r="M9" s="454"/>
      <c r="N9" s="454"/>
      <c r="O9" s="454"/>
      <c r="P9" s="454"/>
      <c r="Q9" s="455"/>
      <c r="R9" s="456">
        <v>6802</v>
      </c>
      <c r="S9" s="457"/>
      <c r="T9" s="457"/>
      <c r="U9" s="457"/>
      <c r="V9" s="458"/>
      <c r="W9" s="366" t="s">
        <v>108</v>
      </c>
      <c r="X9" s="367"/>
      <c r="Y9" s="367"/>
      <c r="Z9" s="367"/>
      <c r="AA9" s="367"/>
      <c r="AB9" s="367"/>
      <c r="AC9" s="367"/>
      <c r="AD9" s="367"/>
      <c r="AE9" s="367"/>
      <c r="AF9" s="367"/>
      <c r="AG9" s="367"/>
      <c r="AH9" s="367"/>
      <c r="AI9" s="367"/>
      <c r="AJ9" s="367"/>
      <c r="AK9" s="367"/>
      <c r="AL9" s="368"/>
      <c r="AM9" s="438" t="s">
        <v>109</v>
      </c>
      <c r="AN9" s="439"/>
      <c r="AO9" s="439"/>
      <c r="AP9" s="439"/>
      <c r="AQ9" s="439"/>
      <c r="AR9" s="439"/>
      <c r="AS9" s="439"/>
      <c r="AT9" s="440"/>
      <c r="AU9" s="441" t="s">
        <v>99</v>
      </c>
      <c r="AV9" s="442"/>
      <c r="AW9" s="442"/>
      <c r="AX9" s="442"/>
      <c r="AY9" s="443" t="s">
        <v>110</v>
      </c>
      <c r="AZ9" s="444"/>
      <c r="BA9" s="444"/>
      <c r="BB9" s="444"/>
      <c r="BC9" s="444"/>
      <c r="BD9" s="444"/>
      <c r="BE9" s="444"/>
      <c r="BF9" s="444"/>
      <c r="BG9" s="444"/>
      <c r="BH9" s="444"/>
      <c r="BI9" s="444"/>
      <c r="BJ9" s="444"/>
      <c r="BK9" s="444"/>
      <c r="BL9" s="444"/>
      <c r="BM9" s="445"/>
      <c r="BN9" s="409">
        <v>285308</v>
      </c>
      <c r="BO9" s="410"/>
      <c r="BP9" s="410"/>
      <c r="BQ9" s="410"/>
      <c r="BR9" s="410"/>
      <c r="BS9" s="410"/>
      <c r="BT9" s="410"/>
      <c r="BU9" s="411"/>
      <c r="BV9" s="409">
        <v>114196</v>
      </c>
      <c r="BW9" s="410"/>
      <c r="BX9" s="410"/>
      <c r="BY9" s="410"/>
      <c r="BZ9" s="410"/>
      <c r="CA9" s="410"/>
      <c r="CB9" s="410"/>
      <c r="CC9" s="411"/>
      <c r="CD9" s="412" t="s">
        <v>111</v>
      </c>
      <c r="CE9" s="413"/>
      <c r="CF9" s="413"/>
      <c r="CG9" s="413"/>
      <c r="CH9" s="413"/>
      <c r="CI9" s="413"/>
      <c r="CJ9" s="413"/>
      <c r="CK9" s="413"/>
      <c r="CL9" s="413"/>
      <c r="CM9" s="413"/>
      <c r="CN9" s="413"/>
      <c r="CO9" s="413"/>
      <c r="CP9" s="413"/>
      <c r="CQ9" s="413"/>
      <c r="CR9" s="413"/>
      <c r="CS9" s="414"/>
      <c r="CT9" s="406">
        <v>5.9</v>
      </c>
      <c r="CU9" s="407"/>
      <c r="CV9" s="407"/>
      <c r="CW9" s="407"/>
      <c r="CX9" s="407"/>
      <c r="CY9" s="407"/>
      <c r="CZ9" s="407"/>
      <c r="DA9" s="408"/>
      <c r="DB9" s="406">
        <v>6</v>
      </c>
      <c r="DC9" s="407"/>
      <c r="DD9" s="407"/>
      <c r="DE9" s="407"/>
      <c r="DF9" s="407"/>
      <c r="DG9" s="407"/>
      <c r="DH9" s="407"/>
      <c r="DI9" s="408"/>
      <c r="DJ9" s="165"/>
      <c r="DK9" s="165"/>
      <c r="DL9" s="165"/>
      <c r="DM9" s="165"/>
      <c r="DN9" s="165"/>
      <c r="DO9" s="165"/>
    </row>
    <row r="10" spans="1:119" ht="18.75" customHeight="1" thickBot="1" x14ac:dyDescent="0.25">
      <c r="A10" s="166"/>
      <c r="B10" s="403"/>
      <c r="C10" s="404"/>
      <c r="D10" s="404"/>
      <c r="E10" s="404"/>
      <c r="F10" s="404"/>
      <c r="G10" s="404"/>
      <c r="H10" s="404"/>
      <c r="I10" s="404"/>
      <c r="J10" s="404"/>
      <c r="K10" s="452"/>
      <c r="L10" s="459" t="s">
        <v>112</v>
      </c>
      <c r="M10" s="439"/>
      <c r="N10" s="439"/>
      <c r="O10" s="439"/>
      <c r="P10" s="439"/>
      <c r="Q10" s="440"/>
      <c r="R10" s="460">
        <v>6792</v>
      </c>
      <c r="S10" s="461"/>
      <c r="T10" s="461"/>
      <c r="U10" s="461"/>
      <c r="V10" s="462"/>
      <c r="W10" s="397"/>
      <c r="X10" s="398"/>
      <c r="Y10" s="398"/>
      <c r="Z10" s="398"/>
      <c r="AA10" s="398"/>
      <c r="AB10" s="398"/>
      <c r="AC10" s="398"/>
      <c r="AD10" s="398"/>
      <c r="AE10" s="398"/>
      <c r="AF10" s="398"/>
      <c r="AG10" s="398"/>
      <c r="AH10" s="398"/>
      <c r="AI10" s="398"/>
      <c r="AJ10" s="398"/>
      <c r="AK10" s="398"/>
      <c r="AL10" s="401"/>
      <c r="AM10" s="438" t="s">
        <v>113</v>
      </c>
      <c r="AN10" s="439"/>
      <c r="AO10" s="439"/>
      <c r="AP10" s="439"/>
      <c r="AQ10" s="439"/>
      <c r="AR10" s="439"/>
      <c r="AS10" s="439"/>
      <c r="AT10" s="440"/>
      <c r="AU10" s="441" t="s">
        <v>114</v>
      </c>
      <c r="AV10" s="442"/>
      <c r="AW10" s="442"/>
      <c r="AX10" s="442"/>
      <c r="AY10" s="443" t="s">
        <v>115</v>
      </c>
      <c r="AZ10" s="444"/>
      <c r="BA10" s="444"/>
      <c r="BB10" s="444"/>
      <c r="BC10" s="444"/>
      <c r="BD10" s="444"/>
      <c r="BE10" s="444"/>
      <c r="BF10" s="444"/>
      <c r="BG10" s="444"/>
      <c r="BH10" s="444"/>
      <c r="BI10" s="444"/>
      <c r="BJ10" s="444"/>
      <c r="BK10" s="444"/>
      <c r="BL10" s="444"/>
      <c r="BM10" s="445"/>
      <c r="BN10" s="409">
        <v>210334</v>
      </c>
      <c r="BO10" s="410"/>
      <c r="BP10" s="410"/>
      <c r="BQ10" s="410"/>
      <c r="BR10" s="410"/>
      <c r="BS10" s="410"/>
      <c r="BT10" s="410"/>
      <c r="BU10" s="411"/>
      <c r="BV10" s="409">
        <v>153927</v>
      </c>
      <c r="BW10" s="410"/>
      <c r="BX10" s="410"/>
      <c r="BY10" s="410"/>
      <c r="BZ10" s="410"/>
      <c r="CA10" s="410"/>
      <c r="CB10" s="410"/>
      <c r="CC10" s="411"/>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3"/>
      <c r="C11" s="404"/>
      <c r="D11" s="404"/>
      <c r="E11" s="404"/>
      <c r="F11" s="404"/>
      <c r="G11" s="404"/>
      <c r="H11" s="404"/>
      <c r="I11" s="404"/>
      <c r="J11" s="404"/>
      <c r="K11" s="452"/>
      <c r="L11" s="463" t="s">
        <v>117</v>
      </c>
      <c r="M11" s="464"/>
      <c r="N11" s="464"/>
      <c r="O11" s="464"/>
      <c r="P11" s="464"/>
      <c r="Q11" s="465"/>
      <c r="R11" s="466" t="s">
        <v>118</v>
      </c>
      <c r="S11" s="467"/>
      <c r="T11" s="467"/>
      <c r="U11" s="467"/>
      <c r="V11" s="468"/>
      <c r="W11" s="397"/>
      <c r="X11" s="398"/>
      <c r="Y11" s="398"/>
      <c r="Z11" s="398"/>
      <c r="AA11" s="398"/>
      <c r="AB11" s="398"/>
      <c r="AC11" s="398"/>
      <c r="AD11" s="398"/>
      <c r="AE11" s="398"/>
      <c r="AF11" s="398"/>
      <c r="AG11" s="398"/>
      <c r="AH11" s="398"/>
      <c r="AI11" s="398"/>
      <c r="AJ11" s="398"/>
      <c r="AK11" s="398"/>
      <c r="AL11" s="401"/>
      <c r="AM11" s="438" t="s">
        <v>119</v>
      </c>
      <c r="AN11" s="439"/>
      <c r="AO11" s="439"/>
      <c r="AP11" s="439"/>
      <c r="AQ11" s="439"/>
      <c r="AR11" s="439"/>
      <c r="AS11" s="439"/>
      <c r="AT11" s="440"/>
      <c r="AU11" s="441" t="s">
        <v>120</v>
      </c>
      <c r="AV11" s="442"/>
      <c r="AW11" s="442"/>
      <c r="AX11" s="442"/>
      <c r="AY11" s="443" t="s">
        <v>121</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122</v>
      </c>
      <c r="CE11" s="413"/>
      <c r="CF11" s="413"/>
      <c r="CG11" s="413"/>
      <c r="CH11" s="413"/>
      <c r="CI11" s="413"/>
      <c r="CJ11" s="413"/>
      <c r="CK11" s="413"/>
      <c r="CL11" s="413"/>
      <c r="CM11" s="413"/>
      <c r="CN11" s="413"/>
      <c r="CO11" s="413"/>
      <c r="CP11" s="413"/>
      <c r="CQ11" s="413"/>
      <c r="CR11" s="413"/>
      <c r="CS11" s="414"/>
      <c r="CT11" s="449" t="s">
        <v>123</v>
      </c>
      <c r="CU11" s="450"/>
      <c r="CV11" s="450"/>
      <c r="CW11" s="450"/>
      <c r="CX11" s="450"/>
      <c r="CY11" s="450"/>
      <c r="CZ11" s="450"/>
      <c r="DA11" s="451"/>
      <c r="DB11" s="449" t="s">
        <v>123</v>
      </c>
      <c r="DC11" s="450"/>
      <c r="DD11" s="450"/>
      <c r="DE11" s="450"/>
      <c r="DF11" s="450"/>
      <c r="DG11" s="450"/>
      <c r="DH11" s="450"/>
      <c r="DI11" s="451"/>
      <c r="DJ11" s="165"/>
      <c r="DK11" s="165"/>
      <c r="DL11" s="165"/>
      <c r="DM11" s="165"/>
      <c r="DN11" s="165"/>
      <c r="DO11" s="165"/>
    </row>
    <row r="12" spans="1:119" ht="18.75" customHeight="1" x14ac:dyDescent="0.2">
      <c r="A12" s="166"/>
      <c r="B12" s="469" t="s">
        <v>124</v>
      </c>
      <c r="C12" s="470"/>
      <c r="D12" s="470"/>
      <c r="E12" s="470"/>
      <c r="F12" s="470"/>
      <c r="G12" s="470"/>
      <c r="H12" s="470"/>
      <c r="I12" s="470"/>
      <c r="J12" s="470"/>
      <c r="K12" s="471"/>
      <c r="L12" s="478" t="s">
        <v>125</v>
      </c>
      <c r="M12" s="479"/>
      <c r="N12" s="479"/>
      <c r="O12" s="479"/>
      <c r="P12" s="479"/>
      <c r="Q12" s="480"/>
      <c r="R12" s="481">
        <v>6755</v>
      </c>
      <c r="S12" s="482"/>
      <c r="T12" s="482"/>
      <c r="U12" s="482"/>
      <c r="V12" s="483"/>
      <c r="W12" s="484" t="s">
        <v>1</v>
      </c>
      <c r="X12" s="442"/>
      <c r="Y12" s="442"/>
      <c r="Z12" s="442"/>
      <c r="AA12" s="442"/>
      <c r="AB12" s="485"/>
      <c r="AC12" s="441" t="s">
        <v>126</v>
      </c>
      <c r="AD12" s="442"/>
      <c r="AE12" s="442"/>
      <c r="AF12" s="442"/>
      <c r="AG12" s="485"/>
      <c r="AH12" s="441" t="s">
        <v>127</v>
      </c>
      <c r="AI12" s="442"/>
      <c r="AJ12" s="442"/>
      <c r="AK12" s="442"/>
      <c r="AL12" s="486"/>
      <c r="AM12" s="438" t="s">
        <v>128</v>
      </c>
      <c r="AN12" s="439"/>
      <c r="AO12" s="439"/>
      <c r="AP12" s="439"/>
      <c r="AQ12" s="439"/>
      <c r="AR12" s="439"/>
      <c r="AS12" s="439"/>
      <c r="AT12" s="440"/>
      <c r="AU12" s="441" t="s">
        <v>99</v>
      </c>
      <c r="AV12" s="442"/>
      <c r="AW12" s="442"/>
      <c r="AX12" s="442"/>
      <c r="AY12" s="443" t="s">
        <v>129</v>
      </c>
      <c r="AZ12" s="444"/>
      <c r="BA12" s="444"/>
      <c r="BB12" s="444"/>
      <c r="BC12" s="444"/>
      <c r="BD12" s="444"/>
      <c r="BE12" s="444"/>
      <c r="BF12" s="444"/>
      <c r="BG12" s="444"/>
      <c r="BH12" s="444"/>
      <c r="BI12" s="444"/>
      <c r="BJ12" s="444"/>
      <c r="BK12" s="444"/>
      <c r="BL12" s="444"/>
      <c r="BM12" s="445"/>
      <c r="BN12" s="409">
        <v>290000</v>
      </c>
      <c r="BO12" s="410"/>
      <c r="BP12" s="410"/>
      <c r="BQ12" s="410"/>
      <c r="BR12" s="410"/>
      <c r="BS12" s="410"/>
      <c r="BT12" s="410"/>
      <c r="BU12" s="411"/>
      <c r="BV12" s="409">
        <v>200000</v>
      </c>
      <c r="BW12" s="410"/>
      <c r="BX12" s="410"/>
      <c r="BY12" s="410"/>
      <c r="BZ12" s="410"/>
      <c r="CA12" s="410"/>
      <c r="CB12" s="410"/>
      <c r="CC12" s="411"/>
      <c r="CD12" s="412" t="s">
        <v>130</v>
      </c>
      <c r="CE12" s="413"/>
      <c r="CF12" s="413"/>
      <c r="CG12" s="413"/>
      <c r="CH12" s="413"/>
      <c r="CI12" s="413"/>
      <c r="CJ12" s="413"/>
      <c r="CK12" s="413"/>
      <c r="CL12" s="413"/>
      <c r="CM12" s="413"/>
      <c r="CN12" s="413"/>
      <c r="CO12" s="413"/>
      <c r="CP12" s="413"/>
      <c r="CQ12" s="413"/>
      <c r="CR12" s="413"/>
      <c r="CS12" s="414"/>
      <c r="CT12" s="449" t="s">
        <v>131</v>
      </c>
      <c r="CU12" s="450"/>
      <c r="CV12" s="450"/>
      <c r="CW12" s="450"/>
      <c r="CX12" s="450"/>
      <c r="CY12" s="450"/>
      <c r="CZ12" s="450"/>
      <c r="DA12" s="451"/>
      <c r="DB12" s="449" t="s">
        <v>123</v>
      </c>
      <c r="DC12" s="450"/>
      <c r="DD12" s="450"/>
      <c r="DE12" s="450"/>
      <c r="DF12" s="450"/>
      <c r="DG12" s="450"/>
      <c r="DH12" s="450"/>
      <c r="DI12" s="451"/>
      <c r="DJ12" s="165"/>
      <c r="DK12" s="165"/>
      <c r="DL12" s="165"/>
      <c r="DM12" s="165"/>
      <c r="DN12" s="165"/>
      <c r="DO12" s="165"/>
    </row>
    <row r="13" spans="1:119" ht="18.75" customHeight="1" x14ac:dyDescent="0.2">
      <c r="A13" s="166"/>
      <c r="B13" s="472"/>
      <c r="C13" s="473"/>
      <c r="D13" s="473"/>
      <c r="E13" s="473"/>
      <c r="F13" s="473"/>
      <c r="G13" s="473"/>
      <c r="H13" s="473"/>
      <c r="I13" s="473"/>
      <c r="J13" s="473"/>
      <c r="K13" s="474"/>
      <c r="L13" s="176"/>
      <c r="M13" s="497" t="s">
        <v>132</v>
      </c>
      <c r="N13" s="498"/>
      <c r="O13" s="498"/>
      <c r="P13" s="498"/>
      <c r="Q13" s="499"/>
      <c r="R13" s="490">
        <v>6705</v>
      </c>
      <c r="S13" s="491"/>
      <c r="T13" s="491"/>
      <c r="U13" s="491"/>
      <c r="V13" s="492"/>
      <c r="W13" s="425" t="s">
        <v>133</v>
      </c>
      <c r="X13" s="426"/>
      <c r="Y13" s="426"/>
      <c r="Z13" s="426"/>
      <c r="AA13" s="426"/>
      <c r="AB13" s="416"/>
      <c r="AC13" s="460">
        <v>583</v>
      </c>
      <c r="AD13" s="461"/>
      <c r="AE13" s="461"/>
      <c r="AF13" s="461"/>
      <c r="AG13" s="500"/>
      <c r="AH13" s="460">
        <v>653</v>
      </c>
      <c r="AI13" s="461"/>
      <c r="AJ13" s="461"/>
      <c r="AK13" s="461"/>
      <c r="AL13" s="462"/>
      <c r="AM13" s="438" t="s">
        <v>134</v>
      </c>
      <c r="AN13" s="439"/>
      <c r="AO13" s="439"/>
      <c r="AP13" s="439"/>
      <c r="AQ13" s="439"/>
      <c r="AR13" s="439"/>
      <c r="AS13" s="439"/>
      <c r="AT13" s="440"/>
      <c r="AU13" s="441" t="s">
        <v>120</v>
      </c>
      <c r="AV13" s="442"/>
      <c r="AW13" s="442"/>
      <c r="AX13" s="442"/>
      <c r="AY13" s="443" t="s">
        <v>135</v>
      </c>
      <c r="AZ13" s="444"/>
      <c r="BA13" s="444"/>
      <c r="BB13" s="444"/>
      <c r="BC13" s="444"/>
      <c r="BD13" s="444"/>
      <c r="BE13" s="444"/>
      <c r="BF13" s="444"/>
      <c r="BG13" s="444"/>
      <c r="BH13" s="444"/>
      <c r="BI13" s="444"/>
      <c r="BJ13" s="444"/>
      <c r="BK13" s="444"/>
      <c r="BL13" s="444"/>
      <c r="BM13" s="445"/>
      <c r="BN13" s="409">
        <v>205642</v>
      </c>
      <c r="BO13" s="410"/>
      <c r="BP13" s="410"/>
      <c r="BQ13" s="410"/>
      <c r="BR13" s="410"/>
      <c r="BS13" s="410"/>
      <c r="BT13" s="410"/>
      <c r="BU13" s="411"/>
      <c r="BV13" s="409">
        <v>68123</v>
      </c>
      <c r="BW13" s="410"/>
      <c r="BX13" s="410"/>
      <c r="BY13" s="410"/>
      <c r="BZ13" s="410"/>
      <c r="CA13" s="410"/>
      <c r="CB13" s="410"/>
      <c r="CC13" s="411"/>
      <c r="CD13" s="412" t="s">
        <v>136</v>
      </c>
      <c r="CE13" s="413"/>
      <c r="CF13" s="413"/>
      <c r="CG13" s="413"/>
      <c r="CH13" s="413"/>
      <c r="CI13" s="413"/>
      <c r="CJ13" s="413"/>
      <c r="CK13" s="413"/>
      <c r="CL13" s="413"/>
      <c r="CM13" s="413"/>
      <c r="CN13" s="413"/>
      <c r="CO13" s="413"/>
      <c r="CP13" s="413"/>
      <c r="CQ13" s="413"/>
      <c r="CR13" s="413"/>
      <c r="CS13" s="414"/>
      <c r="CT13" s="406">
        <v>3.2</v>
      </c>
      <c r="CU13" s="407"/>
      <c r="CV13" s="407"/>
      <c r="CW13" s="407"/>
      <c r="CX13" s="407"/>
      <c r="CY13" s="407"/>
      <c r="CZ13" s="407"/>
      <c r="DA13" s="408"/>
      <c r="DB13" s="406">
        <v>3.7</v>
      </c>
      <c r="DC13" s="407"/>
      <c r="DD13" s="407"/>
      <c r="DE13" s="407"/>
      <c r="DF13" s="407"/>
      <c r="DG13" s="407"/>
      <c r="DH13" s="407"/>
      <c r="DI13" s="408"/>
      <c r="DJ13" s="165"/>
      <c r="DK13" s="165"/>
      <c r="DL13" s="165"/>
      <c r="DM13" s="165"/>
      <c r="DN13" s="165"/>
      <c r="DO13" s="165"/>
    </row>
    <row r="14" spans="1:119" ht="18.75" customHeight="1" thickBot="1" x14ac:dyDescent="0.25">
      <c r="A14" s="166"/>
      <c r="B14" s="472"/>
      <c r="C14" s="473"/>
      <c r="D14" s="473"/>
      <c r="E14" s="473"/>
      <c r="F14" s="473"/>
      <c r="G14" s="473"/>
      <c r="H14" s="473"/>
      <c r="I14" s="473"/>
      <c r="J14" s="473"/>
      <c r="K14" s="474"/>
      <c r="L14" s="487" t="s">
        <v>137</v>
      </c>
      <c r="M14" s="488"/>
      <c r="N14" s="488"/>
      <c r="O14" s="488"/>
      <c r="P14" s="488"/>
      <c r="Q14" s="489"/>
      <c r="R14" s="490">
        <v>6845</v>
      </c>
      <c r="S14" s="491"/>
      <c r="T14" s="491"/>
      <c r="U14" s="491"/>
      <c r="V14" s="492"/>
      <c r="W14" s="399"/>
      <c r="X14" s="400"/>
      <c r="Y14" s="400"/>
      <c r="Z14" s="400"/>
      <c r="AA14" s="400"/>
      <c r="AB14" s="389"/>
      <c r="AC14" s="493">
        <v>15.9</v>
      </c>
      <c r="AD14" s="494"/>
      <c r="AE14" s="494"/>
      <c r="AF14" s="494"/>
      <c r="AG14" s="495"/>
      <c r="AH14" s="493">
        <v>18.600000000000001</v>
      </c>
      <c r="AI14" s="494"/>
      <c r="AJ14" s="494"/>
      <c r="AK14" s="494"/>
      <c r="AL14" s="496"/>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1" t="s">
        <v>138</v>
      </c>
      <c r="CE14" s="502"/>
      <c r="CF14" s="502"/>
      <c r="CG14" s="502"/>
      <c r="CH14" s="502"/>
      <c r="CI14" s="502"/>
      <c r="CJ14" s="502"/>
      <c r="CK14" s="502"/>
      <c r="CL14" s="502"/>
      <c r="CM14" s="502"/>
      <c r="CN14" s="502"/>
      <c r="CO14" s="502"/>
      <c r="CP14" s="502"/>
      <c r="CQ14" s="502"/>
      <c r="CR14" s="502"/>
      <c r="CS14" s="503"/>
      <c r="CT14" s="504" t="s">
        <v>123</v>
      </c>
      <c r="CU14" s="505"/>
      <c r="CV14" s="505"/>
      <c r="CW14" s="505"/>
      <c r="CX14" s="505"/>
      <c r="CY14" s="505"/>
      <c r="CZ14" s="505"/>
      <c r="DA14" s="506"/>
      <c r="DB14" s="504" t="s">
        <v>123</v>
      </c>
      <c r="DC14" s="505"/>
      <c r="DD14" s="505"/>
      <c r="DE14" s="505"/>
      <c r="DF14" s="505"/>
      <c r="DG14" s="505"/>
      <c r="DH14" s="505"/>
      <c r="DI14" s="506"/>
      <c r="DJ14" s="165"/>
      <c r="DK14" s="165"/>
      <c r="DL14" s="165"/>
      <c r="DM14" s="165"/>
      <c r="DN14" s="165"/>
      <c r="DO14" s="165"/>
    </row>
    <row r="15" spans="1:119" ht="18.75" customHeight="1" x14ac:dyDescent="0.2">
      <c r="A15" s="166"/>
      <c r="B15" s="472"/>
      <c r="C15" s="473"/>
      <c r="D15" s="473"/>
      <c r="E15" s="473"/>
      <c r="F15" s="473"/>
      <c r="G15" s="473"/>
      <c r="H15" s="473"/>
      <c r="I15" s="473"/>
      <c r="J15" s="473"/>
      <c r="K15" s="474"/>
      <c r="L15" s="176"/>
      <c r="M15" s="497" t="s">
        <v>139</v>
      </c>
      <c r="N15" s="498"/>
      <c r="O15" s="498"/>
      <c r="P15" s="498"/>
      <c r="Q15" s="499"/>
      <c r="R15" s="490">
        <v>6818</v>
      </c>
      <c r="S15" s="491"/>
      <c r="T15" s="491"/>
      <c r="U15" s="491"/>
      <c r="V15" s="492"/>
      <c r="W15" s="425" t="s">
        <v>140</v>
      </c>
      <c r="X15" s="426"/>
      <c r="Y15" s="426"/>
      <c r="Z15" s="426"/>
      <c r="AA15" s="426"/>
      <c r="AB15" s="416"/>
      <c r="AC15" s="460">
        <v>953</v>
      </c>
      <c r="AD15" s="461"/>
      <c r="AE15" s="461"/>
      <c r="AF15" s="461"/>
      <c r="AG15" s="500"/>
      <c r="AH15" s="460">
        <v>907</v>
      </c>
      <c r="AI15" s="461"/>
      <c r="AJ15" s="461"/>
      <c r="AK15" s="461"/>
      <c r="AL15" s="462"/>
      <c r="AM15" s="438"/>
      <c r="AN15" s="439"/>
      <c r="AO15" s="439"/>
      <c r="AP15" s="439"/>
      <c r="AQ15" s="439"/>
      <c r="AR15" s="439"/>
      <c r="AS15" s="439"/>
      <c r="AT15" s="440"/>
      <c r="AU15" s="441"/>
      <c r="AV15" s="442"/>
      <c r="AW15" s="442"/>
      <c r="AX15" s="442"/>
      <c r="AY15" s="369" t="s">
        <v>141</v>
      </c>
      <c r="AZ15" s="370"/>
      <c r="BA15" s="370"/>
      <c r="BB15" s="370"/>
      <c r="BC15" s="370"/>
      <c r="BD15" s="370"/>
      <c r="BE15" s="370"/>
      <c r="BF15" s="370"/>
      <c r="BG15" s="370"/>
      <c r="BH15" s="370"/>
      <c r="BI15" s="370"/>
      <c r="BJ15" s="370"/>
      <c r="BK15" s="370"/>
      <c r="BL15" s="370"/>
      <c r="BM15" s="371"/>
      <c r="BN15" s="372">
        <v>835114</v>
      </c>
      <c r="BO15" s="373"/>
      <c r="BP15" s="373"/>
      <c r="BQ15" s="373"/>
      <c r="BR15" s="373"/>
      <c r="BS15" s="373"/>
      <c r="BT15" s="373"/>
      <c r="BU15" s="374"/>
      <c r="BV15" s="372">
        <v>807125</v>
      </c>
      <c r="BW15" s="373"/>
      <c r="BX15" s="373"/>
      <c r="BY15" s="373"/>
      <c r="BZ15" s="373"/>
      <c r="CA15" s="373"/>
      <c r="CB15" s="373"/>
      <c r="CC15" s="374"/>
      <c r="CD15" s="507" t="s">
        <v>142</v>
      </c>
      <c r="CE15" s="508"/>
      <c r="CF15" s="508"/>
      <c r="CG15" s="508"/>
      <c r="CH15" s="508"/>
      <c r="CI15" s="508"/>
      <c r="CJ15" s="508"/>
      <c r="CK15" s="508"/>
      <c r="CL15" s="508"/>
      <c r="CM15" s="508"/>
      <c r="CN15" s="508"/>
      <c r="CO15" s="508"/>
      <c r="CP15" s="508"/>
      <c r="CQ15" s="508"/>
      <c r="CR15" s="508"/>
      <c r="CS15" s="50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2"/>
      <c r="C16" s="473"/>
      <c r="D16" s="473"/>
      <c r="E16" s="473"/>
      <c r="F16" s="473"/>
      <c r="G16" s="473"/>
      <c r="H16" s="473"/>
      <c r="I16" s="473"/>
      <c r="J16" s="473"/>
      <c r="K16" s="474"/>
      <c r="L16" s="487" t="s">
        <v>143</v>
      </c>
      <c r="M16" s="518"/>
      <c r="N16" s="518"/>
      <c r="O16" s="518"/>
      <c r="P16" s="518"/>
      <c r="Q16" s="519"/>
      <c r="R16" s="510" t="s">
        <v>144</v>
      </c>
      <c r="S16" s="511"/>
      <c r="T16" s="511"/>
      <c r="U16" s="511"/>
      <c r="V16" s="512"/>
      <c r="W16" s="399"/>
      <c r="X16" s="400"/>
      <c r="Y16" s="400"/>
      <c r="Z16" s="400"/>
      <c r="AA16" s="400"/>
      <c r="AB16" s="389"/>
      <c r="AC16" s="493">
        <v>26</v>
      </c>
      <c r="AD16" s="494"/>
      <c r="AE16" s="494"/>
      <c r="AF16" s="494"/>
      <c r="AG16" s="495"/>
      <c r="AH16" s="493">
        <v>25.9</v>
      </c>
      <c r="AI16" s="494"/>
      <c r="AJ16" s="494"/>
      <c r="AK16" s="494"/>
      <c r="AL16" s="496"/>
      <c r="AM16" s="438"/>
      <c r="AN16" s="439"/>
      <c r="AO16" s="439"/>
      <c r="AP16" s="439"/>
      <c r="AQ16" s="439"/>
      <c r="AR16" s="439"/>
      <c r="AS16" s="439"/>
      <c r="AT16" s="440"/>
      <c r="AU16" s="441"/>
      <c r="AV16" s="442"/>
      <c r="AW16" s="442"/>
      <c r="AX16" s="442"/>
      <c r="AY16" s="443" t="s">
        <v>145</v>
      </c>
      <c r="AZ16" s="444"/>
      <c r="BA16" s="444"/>
      <c r="BB16" s="444"/>
      <c r="BC16" s="444"/>
      <c r="BD16" s="444"/>
      <c r="BE16" s="444"/>
      <c r="BF16" s="444"/>
      <c r="BG16" s="444"/>
      <c r="BH16" s="444"/>
      <c r="BI16" s="444"/>
      <c r="BJ16" s="444"/>
      <c r="BK16" s="444"/>
      <c r="BL16" s="444"/>
      <c r="BM16" s="445"/>
      <c r="BN16" s="409">
        <v>1944979</v>
      </c>
      <c r="BO16" s="410"/>
      <c r="BP16" s="410"/>
      <c r="BQ16" s="410"/>
      <c r="BR16" s="410"/>
      <c r="BS16" s="410"/>
      <c r="BT16" s="410"/>
      <c r="BU16" s="411"/>
      <c r="BV16" s="409">
        <v>1945923</v>
      </c>
      <c r="BW16" s="410"/>
      <c r="BX16" s="410"/>
      <c r="BY16" s="410"/>
      <c r="BZ16" s="410"/>
      <c r="CA16" s="410"/>
      <c r="CB16" s="410"/>
      <c r="CC16" s="411"/>
      <c r="CD16" s="180"/>
      <c r="CE16" s="516"/>
      <c r="CF16" s="516"/>
      <c r="CG16" s="516"/>
      <c r="CH16" s="516"/>
      <c r="CI16" s="516"/>
      <c r="CJ16" s="516"/>
      <c r="CK16" s="516"/>
      <c r="CL16" s="516"/>
      <c r="CM16" s="516"/>
      <c r="CN16" s="516"/>
      <c r="CO16" s="516"/>
      <c r="CP16" s="516"/>
      <c r="CQ16" s="516"/>
      <c r="CR16" s="516"/>
      <c r="CS16" s="517"/>
      <c r="CT16" s="406"/>
      <c r="CU16" s="407"/>
      <c r="CV16" s="407"/>
      <c r="CW16" s="407"/>
      <c r="CX16" s="407"/>
      <c r="CY16" s="407"/>
      <c r="CZ16" s="407"/>
      <c r="DA16" s="408"/>
      <c r="DB16" s="406"/>
      <c r="DC16" s="407"/>
      <c r="DD16" s="407"/>
      <c r="DE16" s="407"/>
      <c r="DF16" s="407"/>
      <c r="DG16" s="407"/>
      <c r="DH16" s="407"/>
      <c r="DI16" s="408"/>
      <c r="DJ16" s="165"/>
      <c r="DK16" s="165"/>
      <c r="DL16" s="165"/>
      <c r="DM16" s="165"/>
      <c r="DN16" s="165"/>
      <c r="DO16" s="165"/>
    </row>
    <row r="17" spans="1:119" ht="18.75" customHeight="1" thickBot="1" x14ac:dyDescent="0.25">
      <c r="A17" s="166"/>
      <c r="B17" s="475"/>
      <c r="C17" s="476"/>
      <c r="D17" s="476"/>
      <c r="E17" s="476"/>
      <c r="F17" s="476"/>
      <c r="G17" s="476"/>
      <c r="H17" s="476"/>
      <c r="I17" s="476"/>
      <c r="J17" s="476"/>
      <c r="K17" s="477"/>
      <c r="L17" s="181"/>
      <c r="M17" s="513" t="s">
        <v>146</v>
      </c>
      <c r="N17" s="514"/>
      <c r="O17" s="514"/>
      <c r="P17" s="514"/>
      <c r="Q17" s="515"/>
      <c r="R17" s="510" t="s">
        <v>147</v>
      </c>
      <c r="S17" s="511"/>
      <c r="T17" s="511"/>
      <c r="U17" s="511"/>
      <c r="V17" s="512"/>
      <c r="W17" s="425" t="s">
        <v>148</v>
      </c>
      <c r="X17" s="426"/>
      <c r="Y17" s="426"/>
      <c r="Z17" s="426"/>
      <c r="AA17" s="426"/>
      <c r="AB17" s="416"/>
      <c r="AC17" s="460">
        <v>2134</v>
      </c>
      <c r="AD17" s="461"/>
      <c r="AE17" s="461"/>
      <c r="AF17" s="461"/>
      <c r="AG17" s="500"/>
      <c r="AH17" s="460">
        <v>1945</v>
      </c>
      <c r="AI17" s="461"/>
      <c r="AJ17" s="461"/>
      <c r="AK17" s="461"/>
      <c r="AL17" s="462"/>
      <c r="AM17" s="438"/>
      <c r="AN17" s="439"/>
      <c r="AO17" s="439"/>
      <c r="AP17" s="439"/>
      <c r="AQ17" s="439"/>
      <c r="AR17" s="439"/>
      <c r="AS17" s="439"/>
      <c r="AT17" s="440"/>
      <c r="AU17" s="441"/>
      <c r="AV17" s="442"/>
      <c r="AW17" s="442"/>
      <c r="AX17" s="442"/>
      <c r="AY17" s="443" t="s">
        <v>149</v>
      </c>
      <c r="AZ17" s="444"/>
      <c r="BA17" s="444"/>
      <c r="BB17" s="444"/>
      <c r="BC17" s="444"/>
      <c r="BD17" s="444"/>
      <c r="BE17" s="444"/>
      <c r="BF17" s="444"/>
      <c r="BG17" s="444"/>
      <c r="BH17" s="444"/>
      <c r="BI17" s="444"/>
      <c r="BJ17" s="444"/>
      <c r="BK17" s="444"/>
      <c r="BL17" s="444"/>
      <c r="BM17" s="445"/>
      <c r="BN17" s="409">
        <v>1068219</v>
      </c>
      <c r="BO17" s="410"/>
      <c r="BP17" s="410"/>
      <c r="BQ17" s="410"/>
      <c r="BR17" s="410"/>
      <c r="BS17" s="410"/>
      <c r="BT17" s="410"/>
      <c r="BU17" s="411"/>
      <c r="BV17" s="409">
        <v>1029931</v>
      </c>
      <c r="BW17" s="410"/>
      <c r="BX17" s="410"/>
      <c r="BY17" s="410"/>
      <c r="BZ17" s="410"/>
      <c r="CA17" s="410"/>
      <c r="CB17" s="410"/>
      <c r="CC17" s="411"/>
      <c r="CD17" s="180"/>
      <c r="CE17" s="516"/>
      <c r="CF17" s="516"/>
      <c r="CG17" s="516"/>
      <c r="CH17" s="516"/>
      <c r="CI17" s="516"/>
      <c r="CJ17" s="516"/>
      <c r="CK17" s="516"/>
      <c r="CL17" s="516"/>
      <c r="CM17" s="516"/>
      <c r="CN17" s="516"/>
      <c r="CO17" s="516"/>
      <c r="CP17" s="516"/>
      <c r="CQ17" s="516"/>
      <c r="CR17" s="516"/>
      <c r="CS17" s="517"/>
      <c r="CT17" s="406"/>
      <c r="CU17" s="407"/>
      <c r="CV17" s="407"/>
      <c r="CW17" s="407"/>
      <c r="CX17" s="407"/>
      <c r="CY17" s="407"/>
      <c r="CZ17" s="407"/>
      <c r="DA17" s="408"/>
      <c r="DB17" s="406"/>
      <c r="DC17" s="407"/>
      <c r="DD17" s="407"/>
      <c r="DE17" s="407"/>
      <c r="DF17" s="407"/>
      <c r="DG17" s="407"/>
      <c r="DH17" s="407"/>
      <c r="DI17" s="408"/>
      <c r="DJ17" s="165"/>
      <c r="DK17" s="165"/>
      <c r="DL17" s="165"/>
      <c r="DM17" s="165"/>
      <c r="DN17" s="165"/>
      <c r="DO17" s="165"/>
    </row>
    <row r="18" spans="1:119" ht="18.75" customHeight="1" thickBot="1" x14ac:dyDescent="0.25">
      <c r="A18" s="166"/>
      <c r="B18" s="520" t="s">
        <v>150</v>
      </c>
      <c r="C18" s="452"/>
      <c r="D18" s="452"/>
      <c r="E18" s="521"/>
      <c r="F18" s="521"/>
      <c r="G18" s="521"/>
      <c r="H18" s="521"/>
      <c r="I18" s="521"/>
      <c r="J18" s="521"/>
      <c r="K18" s="521"/>
      <c r="L18" s="522">
        <v>77.22</v>
      </c>
      <c r="M18" s="522"/>
      <c r="N18" s="522"/>
      <c r="O18" s="522"/>
      <c r="P18" s="522"/>
      <c r="Q18" s="522"/>
      <c r="R18" s="523"/>
      <c r="S18" s="523"/>
      <c r="T18" s="523"/>
      <c r="U18" s="523"/>
      <c r="V18" s="524"/>
      <c r="W18" s="427"/>
      <c r="X18" s="428"/>
      <c r="Y18" s="428"/>
      <c r="Z18" s="428"/>
      <c r="AA18" s="428"/>
      <c r="AB18" s="419"/>
      <c r="AC18" s="525">
        <v>58.1</v>
      </c>
      <c r="AD18" s="526"/>
      <c r="AE18" s="526"/>
      <c r="AF18" s="526"/>
      <c r="AG18" s="527"/>
      <c r="AH18" s="525">
        <v>55.5</v>
      </c>
      <c r="AI18" s="526"/>
      <c r="AJ18" s="526"/>
      <c r="AK18" s="526"/>
      <c r="AL18" s="528"/>
      <c r="AM18" s="438"/>
      <c r="AN18" s="439"/>
      <c r="AO18" s="439"/>
      <c r="AP18" s="439"/>
      <c r="AQ18" s="439"/>
      <c r="AR18" s="439"/>
      <c r="AS18" s="439"/>
      <c r="AT18" s="440"/>
      <c r="AU18" s="441"/>
      <c r="AV18" s="442"/>
      <c r="AW18" s="442"/>
      <c r="AX18" s="442"/>
      <c r="AY18" s="443" t="s">
        <v>151</v>
      </c>
      <c r="AZ18" s="444"/>
      <c r="BA18" s="444"/>
      <c r="BB18" s="444"/>
      <c r="BC18" s="444"/>
      <c r="BD18" s="444"/>
      <c r="BE18" s="444"/>
      <c r="BF18" s="444"/>
      <c r="BG18" s="444"/>
      <c r="BH18" s="444"/>
      <c r="BI18" s="444"/>
      <c r="BJ18" s="444"/>
      <c r="BK18" s="444"/>
      <c r="BL18" s="444"/>
      <c r="BM18" s="445"/>
      <c r="BN18" s="409">
        <v>1993833</v>
      </c>
      <c r="BO18" s="410"/>
      <c r="BP18" s="410"/>
      <c r="BQ18" s="410"/>
      <c r="BR18" s="410"/>
      <c r="BS18" s="410"/>
      <c r="BT18" s="410"/>
      <c r="BU18" s="411"/>
      <c r="BV18" s="409">
        <v>1948730</v>
      </c>
      <c r="BW18" s="410"/>
      <c r="BX18" s="410"/>
      <c r="BY18" s="410"/>
      <c r="BZ18" s="410"/>
      <c r="CA18" s="410"/>
      <c r="CB18" s="410"/>
      <c r="CC18" s="411"/>
      <c r="CD18" s="180"/>
      <c r="CE18" s="516"/>
      <c r="CF18" s="516"/>
      <c r="CG18" s="516"/>
      <c r="CH18" s="516"/>
      <c r="CI18" s="516"/>
      <c r="CJ18" s="516"/>
      <c r="CK18" s="516"/>
      <c r="CL18" s="516"/>
      <c r="CM18" s="516"/>
      <c r="CN18" s="516"/>
      <c r="CO18" s="516"/>
      <c r="CP18" s="516"/>
      <c r="CQ18" s="516"/>
      <c r="CR18" s="516"/>
      <c r="CS18" s="517"/>
      <c r="CT18" s="406"/>
      <c r="CU18" s="407"/>
      <c r="CV18" s="407"/>
      <c r="CW18" s="407"/>
      <c r="CX18" s="407"/>
      <c r="CY18" s="407"/>
      <c r="CZ18" s="407"/>
      <c r="DA18" s="408"/>
      <c r="DB18" s="406"/>
      <c r="DC18" s="407"/>
      <c r="DD18" s="407"/>
      <c r="DE18" s="407"/>
      <c r="DF18" s="407"/>
      <c r="DG18" s="407"/>
      <c r="DH18" s="407"/>
      <c r="DI18" s="408"/>
      <c r="DJ18" s="165"/>
      <c r="DK18" s="165"/>
      <c r="DL18" s="165"/>
      <c r="DM18" s="165"/>
      <c r="DN18" s="165"/>
      <c r="DO18" s="165"/>
    </row>
    <row r="19" spans="1:119" ht="18.75" customHeight="1" thickBot="1" x14ac:dyDescent="0.25">
      <c r="A19" s="166"/>
      <c r="B19" s="520" t="s">
        <v>152</v>
      </c>
      <c r="C19" s="452"/>
      <c r="D19" s="452"/>
      <c r="E19" s="521"/>
      <c r="F19" s="521"/>
      <c r="G19" s="521"/>
      <c r="H19" s="521"/>
      <c r="I19" s="521"/>
      <c r="J19" s="521"/>
      <c r="K19" s="521"/>
      <c r="L19" s="529">
        <v>88</v>
      </c>
      <c r="M19" s="529"/>
      <c r="N19" s="529"/>
      <c r="O19" s="529"/>
      <c r="P19" s="529"/>
      <c r="Q19" s="529"/>
      <c r="R19" s="530"/>
      <c r="S19" s="530"/>
      <c r="T19" s="530"/>
      <c r="U19" s="530"/>
      <c r="V19" s="531"/>
      <c r="W19" s="366"/>
      <c r="X19" s="367"/>
      <c r="Y19" s="367"/>
      <c r="Z19" s="367"/>
      <c r="AA19" s="367"/>
      <c r="AB19" s="367"/>
      <c r="AC19" s="538"/>
      <c r="AD19" s="538"/>
      <c r="AE19" s="538"/>
      <c r="AF19" s="538"/>
      <c r="AG19" s="538"/>
      <c r="AH19" s="538"/>
      <c r="AI19" s="538"/>
      <c r="AJ19" s="538"/>
      <c r="AK19" s="538"/>
      <c r="AL19" s="539"/>
      <c r="AM19" s="438"/>
      <c r="AN19" s="439"/>
      <c r="AO19" s="439"/>
      <c r="AP19" s="439"/>
      <c r="AQ19" s="439"/>
      <c r="AR19" s="439"/>
      <c r="AS19" s="439"/>
      <c r="AT19" s="440"/>
      <c r="AU19" s="441"/>
      <c r="AV19" s="442"/>
      <c r="AW19" s="442"/>
      <c r="AX19" s="442"/>
      <c r="AY19" s="443" t="s">
        <v>153</v>
      </c>
      <c r="AZ19" s="444"/>
      <c r="BA19" s="444"/>
      <c r="BB19" s="444"/>
      <c r="BC19" s="444"/>
      <c r="BD19" s="444"/>
      <c r="BE19" s="444"/>
      <c r="BF19" s="444"/>
      <c r="BG19" s="444"/>
      <c r="BH19" s="444"/>
      <c r="BI19" s="444"/>
      <c r="BJ19" s="444"/>
      <c r="BK19" s="444"/>
      <c r="BL19" s="444"/>
      <c r="BM19" s="445"/>
      <c r="BN19" s="409">
        <v>4421634</v>
      </c>
      <c r="BO19" s="410"/>
      <c r="BP19" s="410"/>
      <c r="BQ19" s="410"/>
      <c r="BR19" s="410"/>
      <c r="BS19" s="410"/>
      <c r="BT19" s="410"/>
      <c r="BU19" s="411"/>
      <c r="BV19" s="409">
        <v>4269238</v>
      </c>
      <c r="BW19" s="410"/>
      <c r="BX19" s="410"/>
      <c r="BY19" s="410"/>
      <c r="BZ19" s="410"/>
      <c r="CA19" s="410"/>
      <c r="CB19" s="410"/>
      <c r="CC19" s="411"/>
      <c r="CD19" s="180"/>
      <c r="CE19" s="516"/>
      <c r="CF19" s="516"/>
      <c r="CG19" s="516"/>
      <c r="CH19" s="516"/>
      <c r="CI19" s="516"/>
      <c r="CJ19" s="516"/>
      <c r="CK19" s="516"/>
      <c r="CL19" s="516"/>
      <c r="CM19" s="516"/>
      <c r="CN19" s="516"/>
      <c r="CO19" s="516"/>
      <c r="CP19" s="516"/>
      <c r="CQ19" s="516"/>
      <c r="CR19" s="516"/>
      <c r="CS19" s="517"/>
      <c r="CT19" s="406"/>
      <c r="CU19" s="407"/>
      <c r="CV19" s="407"/>
      <c r="CW19" s="407"/>
      <c r="CX19" s="407"/>
      <c r="CY19" s="407"/>
      <c r="CZ19" s="407"/>
      <c r="DA19" s="408"/>
      <c r="DB19" s="406"/>
      <c r="DC19" s="407"/>
      <c r="DD19" s="407"/>
      <c r="DE19" s="407"/>
      <c r="DF19" s="407"/>
      <c r="DG19" s="407"/>
      <c r="DH19" s="407"/>
      <c r="DI19" s="408"/>
      <c r="DJ19" s="165"/>
      <c r="DK19" s="165"/>
      <c r="DL19" s="165"/>
      <c r="DM19" s="165"/>
      <c r="DN19" s="165"/>
      <c r="DO19" s="165"/>
    </row>
    <row r="20" spans="1:119" ht="18.75" customHeight="1" thickBot="1" x14ac:dyDescent="0.25">
      <c r="A20" s="166"/>
      <c r="B20" s="520" t="s">
        <v>154</v>
      </c>
      <c r="C20" s="452"/>
      <c r="D20" s="452"/>
      <c r="E20" s="521"/>
      <c r="F20" s="521"/>
      <c r="G20" s="521"/>
      <c r="H20" s="521"/>
      <c r="I20" s="521"/>
      <c r="J20" s="521"/>
      <c r="K20" s="521"/>
      <c r="L20" s="529">
        <v>2341</v>
      </c>
      <c r="M20" s="529"/>
      <c r="N20" s="529"/>
      <c r="O20" s="529"/>
      <c r="P20" s="529"/>
      <c r="Q20" s="529"/>
      <c r="R20" s="530"/>
      <c r="S20" s="530"/>
      <c r="T20" s="530"/>
      <c r="U20" s="530"/>
      <c r="V20" s="531"/>
      <c r="W20" s="427"/>
      <c r="X20" s="428"/>
      <c r="Y20" s="428"/>
      <c r="Z20" s="428"/>
      <c r="AA20" s="428"/>
      <c r="AB20" s="428"/>
      <c r="AC20" s="532"/>
      <c r="AD20" s="532"/>
      <c r="AE20" s="532"/>
      <c r="AF20" s="532"/>
      <c r="AG20" s="532"/>
      <c r="AH20" s="532"/>
      <c r="AI20" s="532"/>
      <c r="AJ20" s="532"/>
      <c r="AK20" s="532"/>
      <c r="AL20" s="533"/>
      <c r="AM20" s="534"/>
      <c r="AN20" s="464"/>
      <c r="AO20" s="464"/>
      <c r="AP20" s="464"/>
      <c r="AQ20" s="464"/>
      <c r="AR20" s="464"/>
      <c r="AS20" s="464"/>
      <c r="AT20" s="465"/>
      <c r="AU20" s="535"/>
      <c r="AV20" s="536"/>
      <c r="AW20" s="536"/>
      <c r="AX20" s="537"/>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0"/>
      <c r="CE20" s="516"/>
      <c r="CF20" s="516"/>
      <c r="CG20" s="516"/>
      <c r="CH20" s="516"/>
      <c r="CI20" s="516"/>
      <c r="CJ20" s="516"/>
      <c r="CK20" s="516"/>
      <c r="CL20" s="516"/>
      <c r="CM20" s="516"/>
      <c r="CN20" s="516"/>
      <c r="CO20" s="516"/>
      <c r="CP20" s="516"/>
      <c r="CQ20" s="516"/>
      <c r="CR20" s="516"/>
      <c r="CS20" s="517"/>
      <c r="CT20" s="406"/>
      <c r="CU20" s="407"/>
      <c r="CV20" s="407"/>
      <c r="CW20" s="407"/>
      <c r="CX20" s="407"/>
      <c r="CY20" s="407"/>
      <c r="CZ20" s="407"/>
      <c r="DA20" s="408"/>
      <c r="DB20" s="406"/>
      <c r="DC20" s="407"/>
      <c r="DD20" s="407"/>
      <c r="DE20" s="407"/>
      <c r="DF20" s="407"/>
      <c r="DG20" s="407"/>
      <c r="DH20" s="407"/>
      <c r="DI20" s="408"/>
      <c r="DJ20" s="165"/>
      <c r="DK20" s="165"/>
      <c r="DL20" s="165"/>
      <c r="DM20" s="165"/>
      <c r="DN20" s="165"/>
      <c r="DO20" s="165"/>
    </row>
    <row r="21" spans="1:119" ht="18.75" customHeight="1" x14ac:dyDescent="0.2">
      <c r="A21" s="166"/>
      <c r="B21" s="540" t="s">
        <v>155</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443"/>
      <c r="AZ21" s="444"/>
      <c r="BA21" s="444"/>
      <c r="BB21" s="444"/>
      <c r="BC21" s="444"/>
      <c r="BD21" s="444"/>
      <c r="BE21" s="444"/>
      <c r="BF21" s="444"/>
      <c r="BG21" s="444"/>
      <c r="BH21" s="444"/>
      <c r="BI21" s="444"/>
      <c r="BJ21" s="444"/>
      <c r="BK21" s="444"/>
      <c r="BL21" s="444"/>
      <c r="BM21" s="445"/>
      <c r="BN21" s="409"/>
      <c r="BO21" s="410"/>
      <c r="BP21" s="410"/>
      <c r="BQ21" s="410"/>
      <c r="BR21" s="410"/>
      <c r="BS21" s="410"/>
      <c r="BT21" s="410"/>
      <c r="BU21" s="411"/>
      <c r="BV21" s="409"/>
      <c r="BW21" s="410"/>
      <c r="BX21" s="410"/>
      <c r="BY21" s="410"/>
      <c r="BZ21" s="410"/>
      <c r="CA21" s="410"/>
      <c r="CB21" s="410"/>
      <c r="CC21" s="411"/>
      <c r="CD21" s="180"/>
      <c r="CE21" s="516"/>
      <c r="CF21" s="516"/>
      <c r="CG21" s="516"/>
      <c r="CH21" s="516"/>
      <c r="CI21" s="516"/>
      <c r="CJ21" s="516"/>
      <c r="CK21" s="516"/>
      <c r="CL21" s="516"/>
      <c r="CM21" s="516"/>
      <c r="CN21" s="516"/>
      <c r="CO21" s="516"/>
      <c r="CP21" s="516"/>
      <c r="CQ21" s="516"/>
      <c r="CR21" s="516"/>
      <c r="CS21" s="517"/>
      <c r="CT21" s="406"/>
      <c r="CU21" s="407"/>
      <c r="CV21" s="407"/>
      <c r="CW21" s="407"/>
      <c r="CX21" s="407"/>
      <c r="CY21" s="407"/>
      <c r="CZ21" s="407"/>
      <c r="DA21" s="408"/>
      <c r="DB21" s="406"/>
      <c r="DC21" s="407"/>
      <c r="DD21" s="407"/>
      <c r="DE21" s="407"/>
      <c r="DF21" s="407"/>
      <c r="DG21" s="407"/>
      <c r="DH21" s="407"/>
      <c r="DI21" s="408"/>
      <c r="DJ21" s="165"/>
      <c r="DK21" s="165"/>
      <c r="DL21" s="165"/>
      <c r="DM21" s="165"/>
      <c r="DN21" s="165"/>
      <c r="DO21" s="165"/>
    </row>
    <row r="22" spans="1:119" ht="18.75" customHeight="1" thickBot="1" x14ac:dyDescent="0.25">
      <c r="A22" s="166"/>
      <c r="B22" s="543" t="s">
        <v>156</v>
      </c>
      <c r="C22" s="544"/>
      <c r="D22" s="545"/>
      <c r="E22" s="421" t="s">
        <v>1</v>
      </c>
      <c r="F22" s="426"/>
      <c r="G22" s="426"/>
      <c r="H22" s="426"/>
      <c r="I22" s="426"/>
      <c r="J22" s="426"/>
      <c r="K22" s="416"/>
      <c r="L22" s="421" t="s">
        <v>157</v>
      </c>
      <c r="M22" s="426"/>
      <c r="N22" s="426"/>
      <c r="O22" s="426"/>
      <c r="P22" s="416"/>
      <c r="Q22" s="552" t="s">
        <v>158</v>
      </c>
      <c r="R22" s="553"/>
      <c r="S22" s="553"/>
      <c r="T22" s="553"/>
      <c r="U22" s="553"/>
      <c r="V22" s="554"/>
      <c r="W22" s="558" t="s">
        <v>159</v>
      </c>
      <c r="X22" s="544"/>
      <c r="Y22" s="545"/>
      <c r="Z22" s="421" t="s">
        <v>1</v>
      </c>
      <c r="AA22" s="426"/>
      <c r="AB22" s="426"/>
      <c r="AC22" s="426"/>
      <c r="AD22" s="426"/>
      <c r="AE22" s="426"/>
      <c r="AF22" s="426"/>
      <c r="AG22" s="416"/>
      <c r="AH22" s="571" t="s">
        <v>160</v>
      </c>
      <c r="AI22" s="426"/>
      <c r="AJ22" s="426"/>
      <c r="AK22" s="426"/>
      <c r="AL22" s="416"/>
      <c r="AM22" s="571" t="s">
        <v>161</v>
      </c>
      <c r="AN22" s="572"/>
      <c r="AO22" s="572"/>
      <c r="AP22" s="572"/>
      <c r="AQ22" s="572"/>
      <c r="AR22" s="573"/>
      <c r="AS22" s="552" t="s">
        <v>158</v>
      </c>
      <c r="AT22" s="553"/>
      <c r="AU22" s="553"/>
      <c r="AV22" s="553"/>
      <c r="AW22" s="553"/>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80"/>
      <c r="CE22" s="516"/>
      <c r="CF22" s="516"/>
      <c r="CG22" s="516"/>
      <c r="CH22" s="516"/>
      <c r="CI22" s="516"/>
      <c r="CJ22" s="516"/>
      <c r="CK22" s="516"/>
      <c r="CL22" s="516"/>
      <c r="CM22" s="516"/>
      <c r="CN22" s="516"/>
      <c r="CO22" s="516"/>
      <c r="CP22" s="516"/>
      <c r="CQ22" s="516"/>
      <c r="CR22" s="516"/>
      <c r="CS22" s="517"/>
      <c r="CT22" s="406"/>
      <c r="CU22" s="407"/>
      <c r="CV22" s="407"/>
      <c r="CW22" s="407"/>
      <c r="CX22" s="407"/>
      <c r="CY22" s="407"/>
      <c r="CZ22" s="407"/>
      <c r="DA22" s="408"/>
      <c r="DB22" s="406"/>
      <c r="DC22" s="407"/>
      <c r="DD22" s="407"/>
      <c r="DE22" s="407"/>
      <c r="DF22" s="407"/>
      <c r="DG22" s="407"/>
      <c r="DH22" s="407"/>
      <c r="DI22" s="408"/>
      <c r="DJ22" s="165"/>
      <c r="DK22" s="165"/>
      <c r="DL22" s="165"/>
      <c r="DM22" s="165"/>
      <c r="DN22" s="165"/>
      <c r="DO22" s="165"/>
    </row>
    <row r="23" spans="1:119" ht="18.75" customHeight="1" x14ac:dyDescent="0.2">
      <c r="A23" s="166"/>
      <c r="B23" s="546"/>
      <c r="C23" s="547"/>
      <c r="D23" s="548"/>
      <c r="E23" s="395"/>
      <c r="F23" s="400"/>
      <c r="G23" s="400"/>
      <c r="H23" s="400"/>
      <c r="I23" s="400"/>
      <c r="J23" s="400"/>
      <c r="K23" s="389"/>
      <c r="L23" s="395"/>
      <c r="M23" s="400"/>
      <c r="N23" s="400"/>
      <c r="O23" s="400"/>
      <c r="P23" s="389"/>
      <c r="Q23" s="555"/>
      <c r="R23" s="556"/>
      <c r="S23" s="556"/>
      <c r="T23" s="556"/>
      <c r="U23" s="556"/>
      <c r="V23" s="557"/>
      <c r="W23" s="559"/>
      <c r="X23" s="547"/>
      <c r="Y23" s="548"/>
      <c r="Z23" s="395"/>
      <c r="AA23" s="400"/>
      <c r="AB23" s="400"/>
      <c r="AC23" s="400"/>
      <c r="AD23" s="400"/>
      <c r="AE23" s="400"/>
      <c r="AF23" s="400"/>
      <c r="AG23" s="389"/>
      <c r="AH23" s="395"/>
      <c r="AI23" s="400"/>
      <c r="AJ23" s="400"/>
      <c r="AK23" s="400"/>
      <c r="AL23" s="389"/>
      <c r="AM23" s="574"/>
      <c r="AN23" s="575"/>
      <c r="AO23" s="575"/>
      <c r="AP23" s="575"/>
      <c r="AQ23" s="575"/>
      <c r="AR23" s="576"/>
      <c r="AS23" s="555"/>
      <c r="AT23" s="556"/>
      <c r="AU23" s="556"/>
      <c r="AV23" s="556"/>
      <c r="AW23" s="556"/>
      <c r="AX23" s="578"/>
      <c r="AY23" s="369" t="s">
        <v>162</v>
      </c>
      <c r="AZ23" s="370"/>
      <c r="BA23" s="370"/>
      <c r="BB23" s="370"/>
      <c r="BC23" s="370"/>
      <c r="BD23" s="370"/>
      <c r="BE23" s="370"/>
      <c r="BF23" s="370"/>
      <c r="BG23" s="370"/>
      <c r="BH23" s="370"/>
      <c r="BI23" s="370"/>
      <c r="BJ23" s="370"/>
      <c r="BK23" s="370"/>
      <c r="BL23" s="370"/>
      <c r="BM23" s="371"/>
      <c r="BN23" s="409">
        <v>6131308</v>
      </c>
      <c r="BO23" s="410"/>
      <c r="BP23" s="410"/>
      <c r="BQ23" s="410"/>
      <c r="BR23" s="410"/>
      <c r="BS23" s="410"/>
      <c r="BT23" s="410"/>
      <c r="BU23" s="411"/>
      <c r="BV23" s="409">
        <v>4264170</v>
      </c>
      <c r="BW23" s="410"/>
      <c r="BX23" s="410"/>
      <c r="BY23" s="410"/>
      <c r="BZ23" s="410"/>
      <c r="CA23" s="410"/>
      <c r="CB23" s="410"/>
      <c r="CC23" s="411"/>
      <c r="CD23" s="180"/>
      <c r="CE23" s="516"/>
      <c r="CF23" s="516"/>
      <c r="CG23" s="516"/>
      <c r="CH23" s="516"/>
      <c r="CI23" s="516"/>
      <c r="CJ23" s="516"/>
      <c r="CK23" s="516"/>
      <c r="CL23" s="516"/>
      <c r="CM23" s="516"/>
      <c r="CN23" s="516"/>
      <c r="CO23" s="516"/>
      <c r="CP23" s="516"/>
      <c r="CQ23" s="516"/>
      <c r="CR23" s="516"/>
      <c r="CS23" s="517"/>
      <c r="CT23" s="406"/>
      <c r="CU23" s="407"/>
      <c r="CV23" s="407"/>
      <c r="CW23" s="407"/>
      <c r="CX23" s="407"/>
      <c r="CY23" s="407"/>
      <c r="CZ23" s="407"/>
      <c r="DA23" s="408"/>
      <c r="DB23" s="406"/>
      <c r="DC23" s="407"/>
      <c r="DD23" s="407"/>
      <c r="DE23" s="407"/>
      <c r="DF23" s="407"/>
      <c r="DG23" s="407"/>
      <c r="DH23" s="407"/>
      <c r="DI23" s="408"/>
      <c r="DJ23" s="165"/>
      <c r="DK23" s="165"/>
      <c r="DL23" s="165"/>
      <c r="DM23" s="165"/>
      <c r="DN23" s="165"/>
      <c r="DO23" s="165"/>
    </row>
    <row r="24" spans="1:119" ht="18.75" customHeight="1" thickBot="1" x14ac:dyDescent="0.25">
      <c r="A24" s="166"/>
      <c r="B24" s="546"/>
      <c r="C24" s="547"/>
      <c r="D24" s="548"/>
      <c r="E24" s="459" t="s">
        <v>163</v>
      </c>
      <c r="F24" s="439"/>
      <c r="G24" s="439"/>
      <c r="H24" s="439"/>
      <c r="I24" s="439"/>
      <c r="J24" s="439"/>
      <c r="K24" s="440"/>
      <c r="L24" s="460">
        <v>1</v>
      </c>
      <c r="M24" s="461"/>
      <c r="N24" s="461"/>
      <c r="O24" s="461"/>
      <c r="P24" s="500"/>
      <c r="Q24" s="460">
        <v>7360</v>
      </c>
      <c r="R24" s="461"/>
      <c r="S24" s="461"/>
      <c r="T24" s="461"/>
      <c r="U24" s="461"/>
      <c r="V24" s="500"/>
      <c r="W24" s="559"/>
      <c r="X24" s="547"/>
      <c r="Y24" s="548"/>
      <c r="Z24" s="459" t="s">
        <v>164</v>
      </c>
      <c r="AA24" s="439"/>
      <c r="AB24" s="439"/>
      <c r="AC24" s="439"/>
      <c r="AD24" s="439"/>
      <c r="AE24" s="439"/>
      <c r="AF24" s="439"/>
      <c r="AG24" s="440"/>
      <c r="AH24" s="460">
        <v>74</v>
      </c>
      <c r="AI24" s="461"/>
      <c r="AJ24" s="461"/>
      <c r="AK24" s="461"/>
      <c r="AL24" s="500"/>
      <c r="AM24" s="460">
        <v>209050</v>
      </c>
      <c r="AN24" s="461"/>
      <c r="AO24" s="461"/>
      <c r="AP24" s="461"/>
      <c r="AQ24" s="461"/>
      <c r="AR24" s="500"/>
      <c r="AS24" s="460">
        <v>2825</v>
      </c>
      <c r="AT24" s="461"/>
      <c r="AU24" s="461"/>
      <c r="AV24" s="461"/>
      <c r="AW24" s="461"/>
      <c r="AX24" s="462"/>
      <c r="AY24" s="579" t="s">
        <v>165</v>
      </c>
      <c r="AZ24" s="580"/>
      <c r="BA24" s="580"/>
      <c r="BB24" s="580"/>
      <c r="BC24" s="580"/>
      <c r="BD24" s="580"/>
      <c r="BE24" s="580"/>
      <c r="BF24" s="580"/>
      <c r="BG24" s="580"/>
      <c r="BH24" s="580"/>
      <c r="BI24" s="580"/>
      <c r="BJ24" s="580"/>
      <c r="BK24" s="580"/>
      <c r="BL24" s="580"/>
      <c r="BM24" s="581"/>
      <c r="BN24" s="409">
        <v>6052290</v>
      </c>
      <c r="BO24" s="410"/>
      <c r="BP24" s="410"/>
      <c r="BQ24" s="410"/>
      <c r="BR24" s="410"/>
      <c r="BS24" s="410"/>
      <c r="BT24" s="410"/>
      <c r="BU24" s="411"/>
      <c r="BV24" s="409">
        <v>4164224</v>
      </c>
      <c r="BW24" s="410"/>
      <c r="BX24" s="410"/>
      <c r="BY24" s="410"/>
      <c r="BZ24" s="410"/>
      <c r="CA24" s="410"/>
      <c r="CB24" s="410"/>
      <c r="CC24" s="411"/>
      <c r="CD24" s="180"/>
      <c r="CE24" s="516"/>
      <c r="CF24" s="516"/>
      <c r="CG24" s="516"/>
      <c r="CH24" s="516"/>
      <c r="CI24" s="516"/>
      <c r="CJ24" s="516"/>
      <c r="CK24" s="516"/>
      <c r="CL24" s="516"/>
      <c r="CM24" s="516"/>
      <c r="CN24" s="516"/>
      <c r="CO24" s="516"/>
      <c r="CP24" s="516"/>
      <c r="CQ24" s="516"/>
      <c r="CR24" s="516"/>
      <c r="CS24" s="517"/>
      <c r="CT24" s="406"/>
      <c r="CU24" s="407"/>
      <c r="CV24" s="407"/>
      <c r="CW24" s="407"/>
      <c r="CX24" s="407"/>
      <c r="CY24" s="407"/>
      <c r="CZ24" s="407"/>
      <c r="DA24" s="408"/>
      <c r="DB24" s="406"/>
      <c r="DC24" s="407"/>
      <c r="DD24" s="407"/>
      <c r="DE24" s="407"/>
      <c r="DF24" s="407"/>
      <c r="DG24" s="407"/>
      <c r="DH24" s="407"/>
      <c r="DI24" s="408"/>
      <c r="DJ24" s="165"/>
      <c r="DK24" s="165"/>
      <c r="DL24" s="165"/>
      <c r="DM24" s="165"/>
      <c r="DN24" s="165"/>
      <c r="DO24" s="165"/>
    </row>
    <row r="25" spans="1:119" s="165" customFormat="1" ht="18.75" customHeight="1" x14ac:dyDescent="0.2">
      <c r="A25" s="166"/>
      <c r="B25" s="546"/>
      <c r="C25" s="547"/>
      <c r="D25" s="548"/>
      <c r="E25" s="459" t="s">
        <v>166</v>
      </c>
      <c r="F25" s="439"/>
      <c r="G25" s="439"/>
      <c r="H25" s="439"/>
      <c r="I25" s="439"/>
      <c r="J25" s="439"/>
      <c r="K25" s="440"/>
      <c r="L25" s="460">
        <v>1</v>
      </c>
      <c r="M25" s="461"/>
      <c r="N25" s="461"/>
      <c r="O25" s="461"/>
      <c r="P25" s="500"/>
      <c r="Q25" s="460">
        <v>5490</v>
      </c>
      <c r="R25" s="461"/>
      <c r="S25" s="461"/>
      <c r="T25" s="461"/>
      <c r="U25" s="461"/>
      <c r="V25" s="500"/>
      <c r="W25" s="559"/>
      <c r="X25" s="547"/>
      <c r="Y25" s="548"/>
      <c r="Z25" s="459" t="s">
        <v>167</v>
      </c>
      <c r="AA25" s="439"/>
      <c r="AB25" s="439"/>
      <c r="AC25" s="439"/>
      <c r="AD25" s="439"/>
      <c r="AE25" s="439"/>
      <c r="AF25" s="439"/>
      <c r="AG25" s="440"/>
      <c r="AH25" s="460" t="s">
        <v>123</v>
      </c>
      <c r="AI25" s="461"/>
      <c r="AJ25" s="461"/>
      <c r="AK25" s="461"/>
      <c r="AL25" s="500"/>
      <c r="AM25" s="460" t="s">
        <v>123</v>
      </c>
      <c r="AN25" s="461"/>
      <c r="AO25" s="461"/>
      <c r="AP25" s="461"/>
      <c r="AQ25" s="461"/>
      <c r="AR25" s="500"/>
      <c r="AS25" s="460" t="s">
        <v>123</v>
      </c>
      <c r="AT25" s="461"/>
      <c r="AU25" s="461"/>
      <c r="AV25" s="461"/>
      <c r="AW25" s="461"/>
      <c r="AX25" s="462"/>
      <c r="AY25" s="369" t="s">
        <v>168</v>
      </c>
      <c r="AZ25" s="370"/>
      <c r="BA25" s="370"/>
      <c r="BB25" s="370"/>
      <c r="BC25" s="370"/>
      <c r="BD25" s="370"/>
      <c r="BE25" s="370"/>
      <c r="BF25" s="370"/>
      <c r="BG25" s="370"/>
      <c r="BH25" s="370"/>
      <c r="BI25" s="370"/>
      <c r="BJ25" s="370"/>
      <c r="BK25" s="370"/>
      <c r="BL25" s="370"/>
      <c r="BM25" s="371"/>
      <c r="BN25" s="372">
        <v>227369</v>
      </c>
      <c r="BO25" s="373"/>
      <c r="BP25" s="373"/>
      <c r="BQ25" s="373"/>
      <c r="BR25" s="373"/>
      <c r="BS25" s="373"/>
      <c r="BT25" s="373"/>
      <c r="BU25" s="374"/>
      <c r="BV25" s="372">
        <v>226647</v>
      </c>
      <c r="BW25" s="373"/>
      <c r="BX25" s="373"/>
      <c r="BY25" s="373"/>
      <c r="BZ25" s="373"/>
      <c r="CA25" s="373"/>
      <c r="CB25" s="373"/>
      <c r="CC25" s="374"/>
      <c r="CD25" s="180"/>
      <c r="CE25" s="516"/>
      <c r="CF25" s="516"/>
      <c r="CG25" s="516"/>
      <c r="CH25" s="516"/>
      <c r="CI25" s="516"/>
      <c r="CJ25" s="516"/>
      <c r="CK25" s="516"/>
      <c r="CL25" s="516"/>
      <c r="CM25" s="516"/>
      <c r="CN25" s="516"/>
      <c r="CO25" s="516"/>
      <c r="CP25" s="516"/>
      <c r="CQ25" s="516"/>
      <c r="CR25" s="516"/>
      <c r="CS25" s="517"/>
      <c r="CT25" s="406"/>
      <c r="CU25" s="407"/>
      <c r="CV25" s="407"/>
      <c r="CW25" s="407"/>
      <c r="CX25" s="407"/>
      <c r="CY25" s="407"/>
      <c r="CZ25" s="407"/>
      <c r="DA25" s="408"/>
      <c r="DB25" s="406"/>
      <c r="DC25" s="407"/>
      <c r="DD25" s="407"/>
      <c r="DE25" s="407"/>
      <c r="DF25" s="407"/>
      <c r="DG25" s="407"/>
      <c r="DH25" s="407"/>
      <c r="DI25" s="408"/>
    </row>
    <row r="26" spans="1:119" s="165" customFormat="1" ht="18.75" customHeight="1" x14ac:dyDescent="0.2">
      <c r="A26" s="166"/>
      <c r="B26" s="546"/>
      <c r="C26" s="547"/>
      <c r="D26" s="548"/>
      <c r="E26" s="459" t="s">
        <v>169</v>
      </c>
      <c r="F26" s="439"/>
      <c r="G26" s="439"/>
      <c r="H26" s="439"/>
      <c r="I26" s="439"/>
      <c r="J26" s="439"/>
      <c r="K26" s="440"/>
      <c r="L26" s="460">
        <v>1</v>
      </c>
      <c r="M26" s="461"/>
      <c r="N26" s="461"/>
      <c r="O26" s="461"/>
      <c r="P26" s="500"/>
      <c r="Q26" s="460">
        <v>5160</v>
      </c>
      <c r="R26" s="461"/>
      <c r="S26" s="461"/>
      <c r="T26" s="461"/>
      <c r="U26" s="461"/>
      <c r="V26" s="500"/>
      <c r="W26" s="559"/>
      <c r="X26" s="547"/>
      <c r="Y26" s="548"/>
      <c r="Z26" s="459" t="s">
        <v>170</v>
      </c>
      <c r="AA26" s="569"/>
      <c r="AB26" s="569"/>
      <c r="AC26" s="569"/>
      <c r="AD26" s="569"/>
      <c r="AE26" s="569"/>
      <c r="AF26" s="569"/>
      <c r="AG26" s="570"/>
      <c r="AH26" s="460">
        <v>3</v>
      </c>
      <c r="AI26" s="461"/>
      <c r="AJ26" s="461"/>
      <c r="AK26" s="461"/>
      <c r="AL26" s="500"/>
      <c r="AM26" s="460">
        <v>8409</v>
      </c>
      <c r="AN26" s="461"/>
      <c r="AO26" s="461"/>
      <c r="AP26" s="461"/>
      <c r="AQ26" s="461"/>
      <c r="AR26" s="500"/>
      <c r="AS26" s="460">
        <v>2803</v>
      </c>
      <c r="AT26" s="461"/>
      <c r="AU26" s="461"/>
      <c r="AV26" s="461"/>
      <c r="AW26" s="461"/>
      <c r="AX26" s="462"/>
      <c r="AY26" s="412" t="s">
        <v>171</v>
      </c>
      <c r="AZ26" s="413"/>
      <c r="BA26" s="413"/>
      <c r="BB26" s="413"/>
      <c r="BC26" s="413"/>
      <c r="BD26" s="413"/>
      <c r="BE26" s="413"/>
      <c r="BF26" s="413"/>
      <c r="BG26" s="413"/>
      <c r="BH26" s="413"/>
      <c r="BI26" s="413"/>
      <c r="BJ26" s="413"/>
      <c r="BK26" s="413"/>
      <c r="BL26" s="413"/>
      <c r="BM26" s="414"/>
      <c r="BN26" s="409" t="s">
        <v>172</v>
      </c>
      <c r="BO26" s="410"/>
      <c r="BP26" s="410"/>
      <c r="BQ26" s="410"/>
      <c r="BR26" s="410"/>
      <c r="BS26" s="410"/>
      <c r="BT26" s="410"/>
      <c r="BU26" s="411"/>
      <c r="BV26" s="409" t="s">
        <v>172</v>
      </c>
      <c r="BW26" s="410"/>
      <c r="BX26" s="410"/>
      <c r="BY26" s="410"/>
      <c r="BZ26" s="410"/>
      <c r="CA26" s="410"/>
      <c r="CB26" s="410"/>
      <c r="CC26" s="411"/>
      <c r="CD26" s="180"/>
      <c r="CE26" s="516"/>
      <c r="CF26" s="516"/>
      <c r="CG26" s="516"/>
      <c r="CH26" s="516"/>
      <c r="CI26" s="516"/>
      <c r="CJ26" s="516"/>
      <c r="CK26" s="516"/>
      <c r="CL26" s="516"/>
      <c r="CM26" s="516"/>
      <c r="CN26" s="516"/>
      <c r="CO26" s="516"/>
      <c r="CP26" s="516"/>
      <c r="CQ26" s="516"/>
      <c r="CR26" s="516"/>
      <c r="CS26" s="517"/>
      <c r="CT26" s="406"/>
      <c r="CU26" s="407"/>
      <c r="CV26" s="407"/>
      <c r="CW26" s="407"/>
      <c r="CX26" s="407"/>
      <c r="CY26" s="407"/>
      <c r="CZ26" s="407"/>
      <c r="DA26" s="408"/>
      <c r="DB26" s="406"/>
      <c r="DC26" s="407"/>
      <c r="DD26" s="407"/>
      <c r="DE26" s="407"/>
      <c r="DF26" s="407"/>
      <c r="DG26" s="407"/>
      <c r="DH26" s="407"/>
      <c r="DI26" s="408"/>
    </row>
    <row r="27" spans="1:119" ht="18.75" customHeight="1" thickBot="1" x14ac:dyDescent="0.25">
      <c r="A27" s="166"/>
      <c r="B27" s="546"/>
      <c r="C27" s="547"/>
      <c r="D27" s="548"/>
      <c r="E27" s="459" t="s">
        <v>173</v>
      </c>
      <c r="F27" s="439"/>
      <c r="G27" s="439"/>
      <c r="H27" s="439"/>
      <c r="I27" s="439"/>
      <c r="J27" s="439"/>
      <c r="K27" s="440"/>
      <c r="L27" s="460">
        <v>1</v>
      </c>
      <c r="M27" s="461"/>
      <c r="N27" s="461"/>
      <c r="O27" s="461"/>
      <c r="P27" s="500"/>
      <c r="Q27" s="460">
        <v>3030</v>
      </c>
      <c r="R27" s="461"/>
      <c r="S27" s="461"/>
      <c r="T27" s="461"/>
      <c r="U27" s="461"/>
      <c r="V27" s="500"/>
      <c r="W27" s="559"/>
      <c r="X27" s="547"/>
      <c r="Y27" s="548"/>
      <c r="Z27" s="459" t="s">
        <v>174</v>
      </c>
      <c r="AA27" s="439"/>
      <c r="AB27" s="439"/>
      <c r="AC27" s="439"/>
      <c r="AD27" s="439"/>
      <c r="AE27" s="439"/>
      <c r="AF27" s="439"/>
      <c r="AG27" s="440"/>
      <c r="AH27" s="460" t="s">
        <v>123</v>
      </c>
      <c r="AI27" s="461"/>
      <c r="AJ27" s="461"/>
      <c r="AK27" s="461"/>
      <c r="AL27" s="500"/>
      <c r="AM27" s="460" t="s">
        <v>172</v>
      </c>
      <c r="AN27" s="461"/>
      <c r="AO27" s="461"/>
      <c r="AP27" s="461"/>
      <c r="AQ27" s="461"/>
      <c r="AR27" s="500"/>
      <c r="AS27" s="460" t="s">
        <v>172</v>
      </c>
      <c r="AT27" s="461"/>
      <c r="AU27" s="461"/>
      <c r="AV27" s="461"/>
      <c r="AW27" s="461"/>
      <c r="AX27" s="462"/>
      <c r="AY27" s="501" t="s">
        <v>175</v>
      </c>
      <c r="AZ27" s="502"/>
      <c r="BA27" s="502"/>
      <c r="BB27" s="502"/>
      <c r="BC27" s="502"/>
      <c r="BD27" s="502"/>
      <c r="BE27" s="502"/>
      <c r="BF27" s="502"/>
      <c r="BG27" s="502"/>
      <c r="BH27" s="502"/>
      <c r="BI27" s="502"/>
      <c r="BJ27" s="502"/>
      <c r="BK27" s="502"/>
      <c r="BL27" s="502"/>
      <c r="BM27" s="503"/>
      <c r="BN27" s="582">
        <v>10442</v>
      </c>
      <c r="BO27" s="583"/>
      <c r="BP27" s="583"/>
      <c r="BQ27" s="583"/>
      <c r="BR27" s="583"/>
      <c r="BS27" s="583"/>
      <c r="BT27" s="583"/>
      <c r="BU27" s="584"/>
      <c r="BV27" s="582">
        <v>10439</v>
      </c>
      <c r="BW27" s="583"/>
      <c r="BX27" s="583"/>
      <c r="BY27" s="583"/>
      <c r="BZ27" s="583"/>
      <c r="CA27" s="583"/>
      <c r="CB27" s="583"/>
      <c r="CC27" s="584"/>
      <c r="CD27" s="182"/>
      <c r="CE27" s="516"/>
      <c r="CF27" s="516"/>
      <c r="CG27" s="516"/>
      <c r="CH27" s="516"/>
      <c r="CI27" s="516"/>
      <c r="CJ27" s="516"/>
      <c r="CK27" s="516"/>
      <c r="CL27" s="516"/>
      <c r="CM27" s="516"/>
      <c r="CN27" s="516"/>
      <c r="CO27" s="516"/>
      <c r="CP27" s="516"/>
      <c r="CQ27" s="516"/>
      <c r="CR27" s="516"/>
      <c r="CS27" s="517"/>
      <c r="CT27" s="406"/>
      <c r="CU27" s="407"/>
      <c r="CV27" s="407"/>
      <c r="CW27" s="407"/>
      <c r="CX27" s="407"/>
      <c r="CY27" s="407"/>
      <c r="CZ27" s="407"/>
      <c r="DA27" s="408"/>
      <c r="DB27" s="406"/>
      <c r="DC27" s="407"/>
      <c r="DD27" s="407"/>
      <c r="DE27" s="407"/>
      <c r="DF27" s="407"/>
      <c r="DG27" s="407"/>
      <c r="DH27" s="407"/>
      <c r="DI27" s="408"/>
      <c r="DJ27" s="165"/>
      <c r="DK27" s="165"/>
      <c r="DL27" s="165"/>
      <c r="DM27" s="165"/>
      <c r="DN27" s="165"/>
      <c r="DO27" s="165"/>
    </row>
    <row r="28" spans="1:119" ht="18.75" customHeight="1" x14ac:dyDescent="0.2">
      <c r="A28" s="166"/>
      <c r="B28" s="546"/>
      <c r="C28" s="547"/>
      <c r="D28" s="548"/>
      <c r="E28" s="459" t="s">
        <v>176</v>
      </c>
      <c r="F28" s="439"/>
      <c r="G28" s="439"/>
      <c r="H28" s="439"/>
      <c r="I28" s="439"/>
      <c r="J28" s="439"/>
      <c r="K28" s="440"/>
      <c r="L28" s="460">
        <v>1</v>
      </c>
      <c r="M28" s="461"/>
      <c r="N28" s="461"/>
      <c r="O28" s="461"/>
      <c r="P28" s="500"/>
      <c r="Q28" s="460">
        <v>2500</v>
      </c>
      <c r="R28" s="461"/>
      <c r="S28" s="461"/>
      <c r="T28" s="461"/>
      <c r="U28" s="461"/>
      <c r="V28" s="500"/>
      <c r="W28" s="559"/>
      <c r="X28" s="547"/>
      <c r="Y28" s="548"/>
      <c r="Z28" s="459" t="s">
        <v>177</v>
      </c>
      <c r="AA28" s="439"/>
      <c r="AB28" s="439"/>
      <c r="AC28" s="439"/>
      <c r="AD28" s="439"/>
      <c r="AE28" s="439"/>
      <c r="AF28" s="439"/>
      <c r="AG28" s="440"/>
      <c r="AH28" s="460" t="s">
        <v>131</v>
      </c>
      <c r="AI28" s="461"/>
      <c r="AJ28" s="461"/>
      <c r="AK28" s="461"/>
      <c r="AL28" s="500"/>
      <c r="AM28" s="460" t="s">
        <v>172</v>
      </c>
      <c r="AN28" s="461"/>
      <c r="AO28" s="461"/>
      <c r="AP28" s="461"/>
      <c r="AQ28" s="461"/>
      <c r="AR28" s="500"/>
      <c r="AS28" s="460" t="s">
        <v>172</v>
      </c>
      <c r="AT28" s="461"/>
      <c r="AU28" s="461"/>
      <c r="AV28" s="461"/>
      <c r="AW28" s="461"/>
      <c r="AX28" s="462"/>
      <c r="AY28" s="585" t="s">
        <v>178</v>
      </c>
      <c r="AZ28" s="586"/>
      <c r="BA28" s="586"/>
      <c r="BB28" s="587"/>
      <c r="BC28" s="369" t="s">
        <v>42</v>
      </c>
      <c r="BD28" s="370"/>
      <c r="BE28" s="370"/>
      <c r="BF28" s="370"/>
      <c r="BG28" s="370"/>
      <c r="BH28" s="370"/>
      <c r="BI28" s="370"/>
      <c r="BJ28" s="370"/>
      <c r="BK28" s="370"/>
      <c r="BL28" s="370"/>
      <c r="BM28" s="371"/>
      <c r="BN28" s="372">
        <v>1148873</v>
      </c>
      <c r="BO28" s="373"/>
      <c r="BP28" s="373"/>
      <c r="BQ28" s="373"/>
      <c r="BR28" s="373"/>
      <c r="BS28" s="373"/>
      <c r="BT28" s="373"/>
      <c r="BU28" s="374"/>
      <c r="BV28" s="372">
        <v>1228539</v>
      </c>
      <c r="BW28" s="373"/>
      <c r="BX28" s="373"/>
      <c r="BY28" s="373"/>
      <c r="BZ28" s="373"/>
      <c r="CA28" s="373"/>
      <c r="CB28" s="373"/>
      <c r="CC28" s="374"/>
      <c r="CD28" s="180"/>
      <c r="CE28" s="516"/>
      <c r="CF28" s="516"/>
      <c r="CG28" s="516"/>
      <c r="CH28" s="516"/>
      <c r="CI28" s="516"/>
      <c r="CJ28" s="516"/>
      <c r="CK28" s="516"/>
      <c r="CL28" s="516"/>
      <c r="CM28" s="516"/>
      <c r="CN28" s="516"/>
      <c r="CO28" s="516"/>
      <c r="CP28" s="516"/>
      <c r="CQ28" s="516"/>
      <c r="CR28" s="516"/>
      <c r="CS28" s="517"/>
      <c r="CT28" s="406"/>
      <c r="CU28" s="407"/>
      <c r="CV28" s="407"/>
      <c r="CW28" s="407"/>
      <c r="CX28" s="407"/>
      <c r="CY28" s="407"/>
      <c r="CZ28" s="407"/>
      <c r="DA28" s="408"/>
      <c r="DB28" s="406"/>
      <c r="DC28" s="407"/>
      <c r="DD28" s="407"/>
      <c r="DE28" s="407"/>
      <c r="DF28" s="407"/>
      <c r="DG28" s="407"/>
      <c r="DH28" s="407"/>
      <c r="DI28" s="408"/>
      <c r="DJ28" s="165"/>
      <c r="DK28" s="165"/>
      <c r="DL28" s="165"/>
      <c r="DM28" s="165"/>
      <c r="DN28" s="165"/>
      <c r="DO28" s="165"/>
    </row>
    <row r="29" spans="1:119" ht="18.75" customHeight="1" x14ac:dyDescent="0.2">
      <c r="A29" s="166"/>
      <c r="B29" s="546"/>
      <c r="C29" s="547"/>
      <c r="D29" s="548"/>
      <c r="E29" s="459" t="s">
        <v>179</v>
      </c>
      <c r="F29" s="439"/>
      <c r="G29" s="439"/>
      <c r="H29" s="439"/>
      <c r="I29" s="439"/>
      <c r="J29" s="439"/>
      <c r="K29" s="440"/>
      <c r="L29" s="460">
        <v>8</v>
      </c>
      <c r="M29" s="461"/>
      <c r="N29" s="461"/>
      <c r="O29" s="461"/>
      <c r="P29" s="500"/>
      <c r="Q29" s="460">
        <v>2280</v>
      </c>
      <c r="R29" s="461"/>
      <c r="S29" s="461"/>
      <c r="T29" s="461"/>
      <c r="U29" s="461"/>
      <c r="V29" s="500"/>
      <c r="W29" s="560"/>
      <c r="X29" s="561"/>
      <c r="Y29" s="562"/>
      <c r="Z29" s="459" t="s">
        <v>180</v>
      </c>
      <c r="AA29" s="439"/>
      <c r="AB29" s="439"/>
      <c r="AC29" s="439"/>
      <c r="AD29" s="439"/>
      <c r="AE29" s="439"/>
      <c r="AF29" s="439"/>
      <c r="AG29" s="440"/>
      <c r="AH29" s="460">
        <v>74</v>
      </c>
      <c r="AI29" s="461"/>
      <c r="AJ29" s="461"/>
      <c r="AK29" s="461"/>
      <c r="AL29" s="500"/>
      <c r="AM29" s="460">
        <v>209050</v>
      </c>
      <c r="AN29" s="461"/>
      <c r="AO29" s="461"/>
      <c r="AP29" s="461"/>
      <c r="AQ29" s="461"/>
      <c r="AR29" s="500"/>
      <c r="AS29" s="460">
        <v>2825</v>
      </c>
      <c r="AT29" s="461"/>
      <c r="AU29" s="461"/>
      <c r="AV29" s="461"/>
      <c r="AW29" s="461"/>
      <c r="AX29" s="462"/>
      <c r="AY29" s="588"/>
      <c r="AZ29" s="589"/>
      <c r="BA29" s="589"/>
      <c r="BB29" s="590"/>
      <c r="BC29" s="443" t="s">
        <v>181</v>
      </c>
      <c r="BD29" s="444"/>
      <c r="BE29" s="444"/>
      <c r="BF29" s="444"/>
      <c r="BG29" s="444"/>
      <c r="BH29" s="444"/>
      <c r="BI29" s="444"/>
      <c r="BJ29" s="444"/>
      <c r="BK29" s="444"/>
      <c r="BL29" s="444"/>
      <c r="BM29" s="445"/>
      <c r="BN29" s="409">
        <v>121965</v>
      </c>
      <c r="BO29" s="410"/>
      <c r="BP29" s="410"/>
      <c r="BQ29" s="410"/>
      <c r="BR29" s="410"/>
      <c r="BS29" s="410"/>
      <c r="BT29" s="410"/>
      <c r="BU29" s="411"/>
      <c r="BV29" s="409">
        <v>121935</v>
      </c>
      <c r="BW29" s="410"/>
      <c r="BX29" s="410"/>
      <c r="BY29" s="410"/>
      <c r="BZ29" s="410"/>
      <c r="CA29" s="410"/>
      <c r="CB29" s="410"/>
      <c r="CC29" s="411"/>
      <c r="CD29" s="182"/>
      <c r="CE29" s="516"/>
      <c r="CF29" s="516"/>
      <c r="CG29" s="516"/>
      <c r="CH29" s="516"/>
      <c r="CI29" s="516"/>
      <c r="CJ29" s="516"/>
      <c r="CK29" s="516"/>
      <c r="CL29" s="516"/>
      <c r="CM29" s="516"/>
      <c r="CN29" s="516"/>
      <c r="CO29" s="516"/>
      <c r="CP29" s="516"/>
      <c r="CQ29" s="516"/>
      <c r="CR29" s="516"/>
      <c r="CS29" s="517"/>
      <c r="CT29" s="406"/>
      <c r="CU29" s="407"/>
      <c r="CV29" s="407"/>
      <c r="CW29" s="407"/>
      <c r="CX29" s="407"/>
      <c r="CY29" s="407"/>
      <c r="CZ29" s="407"/>
      <c r="DA29" s="408"/>
      <c r="DB29" s="406"/>
      <c r="DC29" s="407"/>
      <c r="DD29" s="407"/>
      <c r="DE29" s="407"/>
      <c r="DF29" s="407"/>
      <c r="DG29" s="407"/>
      <c r="DH29" s="407"/>
      <c r="DI29" s="408"/>
      <c r="DJ29" s="165"/>
      <c r="DK29" s="165"/>
      <c r="DL29" s="165"/>
      <c r="DM29" s="165"/>
      <c r="DN29" s="165"/>
      <c r="DO29" s="165"/>
    </row>
    <row r="30" spans="1:119" ht="18.75" customHeight="1" thickBot="1" x14ac:dyDescent="0.25">
      <c r="A30" s="166"/>
      <c r="B30" s="549"/>
      <c r="C30" s="550"/>
      <c r="D30" s="551"/>
      <c r="E30" s="463"/>
      <c r="F30" s="464"/>
      <c r="G30" s="464"/>
      <c r="H30" s="464"/>
      <c r="I30" s="464"/>
      <c r="J30" s="464"/>
      <c r="K30" s="465"/>
      <c r="L30" s="563"/>
      <c r="M30" s="564"/>
      <c r="N30" s="564"/>
      <c r="O30" s="564"/>
      <c r="P30" s="565"/>
      <c r="Q30" s="563"/>
      <c r="R30" s="564"/>
      <c r="S30" s="564"/>
      <c r="T30" s="564"/>
      <c r="U30" s="564"/>
      <c r="V30" s="565"/>
      <c r="W30" s="566" t="s">
        <v>182</v>
      </c>
      <c r="X30" s="567"/>
      <c r="Y30" s="567"/>
      <c r="Z30" s="567"/>
      <c r="AA30" s="567"/>
      <c r="AB30" s="567"/>
      <c r="AC30" s="567"/>
      <c r="AD30" s="567"/>
      <c r="AE30" s="567"/>
      <c r="AF30" s="567"/>
      <c r="AG30" s="568"/>
      <c r="AH30" s="525">
        <v>97.2</v>
      </c>
      <c r="AI30" s="526"/>
      <c r="AJ30" s="526"/>
      <c r="AK30" s="526"/>
      <c r="AL30" s="526"/>
      <c r="AM30" s="526"/>
      <c r="AN30" s="526"/>
      <c r="AO30" s="526"/>
      <c r="AP30" s="526"/>
      <c r="AQ30" s="526"/>
      <c r="AR30" s="526"/>
      <c r="AS30" s="526"/>
      <c r="AT30" s="526"/>
      <c r="AU30" s="526"/>
      <c r="AV30" s="526"/>
      <c r="AW30" s="526"/>
      <c r="AX30" s="528"/>
      <c r="AY30" s="591"/>
      <c r="AZ30" s="592"/>
      <c r="BA30" s="592"/>
      <c r="BB30" s="593"/>
      <c r="BC30" s="579" t="s">
        <v>44</v>
      </c>
      <c r="BD30" s="580"/>
      <c r="BE30" s="580"/>
      <c r="BF30" s="580"/>
      <c r="BG30" s="580"/>
      <c r="BH30" s="580"/>
      <c r="BI30" s="580"/>
      <c r="BJ30" s="580"/>
      <c r="BK30" s="580"/>
      <c r="BL30" s="580"/>
      <c r="BM30" s="581"/>
      <c r="BN30" s="582">
        <v>1205021</v>
      </c>
      <c r="BO30" s="583"/>
      <c r="BP30" s="583"/>
      <c r="BQ30" s="583"/>
      <c r="BR30" s="583"/>
      <c r="BS30" s="583"/>
      <c r="BT30" s="583"/>
      <c r="BU30" s="584"/>
      <c r="BV30" s="582">
        <v>900125</v>
      </c>
      <c r="BW30" s="583"/>
      <c r="BX30" s="583"/>
      <c r="BY30" s="583"/>
      <c r="BZ30" s="583"/>
      <c r="CA30" s="583"/>
      <c r="CB30" s="583"/>
      <c r="CC30" s="584"/>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3" t="s">
        <v>189</v>
      </c>
      <c r="D33" s="433"/>
      <c r="E33" s="398" t="s">
        <v>190</v>
      </c>
      <c r="F33" s="398"/>
      <c r="G33" s="398"/>
      <c r="H33" s="398"/>
      <c r="I33" s="398"/>
      <c r="J33" s="398"/>
      <c r="K33" s="398"/>
      <c r="L33" s="398"/>
      <c r="M33" s="398"/>
      <c r="N33" s="398"/>
      <c r="O33" s="398"/>
      <c r="P33" s="398"/>
      <c r="Q33" s="398"/>
      <c r="R33" s="398"/>
      <c r="S33" s="398"/>
      <c r="T33" s="195"/>
      <c r="U33" s="433" t="s">
        <v>191</v>
      </c>
      <c r="V33" s="433"/>
      <c r="W33" s="398" t="s">
        <v>190</v>
      </c>
      <c r="X33" s="398"/>
      <c r="Y33" s="398"/>
      <c r="Z33" s="398"/>
      <c r="AA33" s="398"/>
      <c r="AB33" s="398"/>
      <c r="AC33" s="398"/>
      <c r="AD33" s="398"/>
      <c r="AE33" s="398"/>
      <c r="AF33" s="398"/>
      <c r="AG33" s="398"/>
      <c r="AH33" s="398"/>
      <c r="AI33" s="398"/>
      <c r="AJ33" s="398"/>
      <c r="AK33" s="398"/>
      <c r="AL33" s="195"/>
      <c r="AM33" s="433" t="s">
        <v>192</v>
      </c>
      <c r="AN33" s="433"/>
      <c r="AO33" s="398" t="s">
        <v>193</v>
      </c>
      <c r="AP33" s="398"/>
      <c r="AQ33" s="398"/>
      <c r="AR33" s="398"/>
      <c r="AS33" s="398"/>
      <c r="AT33" s="398"/>
      <c r="AU33" s="398"/>
      <c r="AV33" s="398"/>
      <c r="AW33" s="398"/>
      <c r="AX33" s="398"/>
      <c r="AY33" s="398"/>
      <c r="AZ33" s="398"/>
      <c r="BA33" s="398"/>
      <c r="BB33" s="398"/>
      <c r="BC33" s="398"/>
      <c r="BD33" s="196"/>
      <c r="BE33" s="398" t="s">
        <v>194</v>
      </c>
      <c r="BF33" s="398"/>
      <c r="BG33" s="398" t="s">
        <v>195</v>
      </c>
      <c r="BH33" s="398"/>
      <c r="BI33" s="398"/>
      <c r="BJ33" s="398"/>
      <c r="BK33" s="398"/>
      <c r="BL33" s="398"/>
      <c r="BM33" s="398"/>
      <c r="BN33" s="398"/>
      <c r="BO33" s="398"/>
      <c r="BP33" s="398"/>
      <c r="BQ33" s="398"/>
      <c r="BR33" s="398"/>
      <c r="BS33" s="398"/>
      <c r="BT33" s="398"/>
      <c r="BU33" s="398"/>
      <c r="BV33" s="196"/>
      <c r="BW33" s="433" t="s">
        <v>194</v>
      </c>
      <c r="BX33" s="433"/>
      <c r="BY33" s="398" t="s">
        <v>196</v>
      </c>
      <c r="BZ33" s="398"/>
      <c r="CA33" s="398"/>
      <c r="CB33" s="398"/>
      <c r="CC33" s="398"/>
      <c r="CD33" s="398"/>
      <c r="CE33" s="398"/>
      <c r="CF33" s="398"/>
      <c r="CG33" s="398"/>
      <c r="CH33" s="398"/>
      <c r="CI33" s="398"/>
      <c r="CJ33" s="398"/>
      <c r="CK33" s="398"/>
      <c r="CL33" s="398"/>
      <c r="CM33" s="398"/>
      <c r="CN33" s="195"/>
      <c r="CO33" s="433" t="s">
        <v>189</v>
      </c>
      <c r="CP33" s="433"/>
      <c r="CQ33" s="398" t="s">
        <v>197</v>
      </c>
      <c r="CR33" s="398"/>
      <c r="CS33" s="398"/>
      <c r="CT33" s="398"/>
      <c r="CU33" s="398"/>
      <c r="CV33" s="398"/>
      <c r="CW33" s="398"/>
      <c r="CX33" s="398"/>
      <c r="CY33" s="398"/>
      <c r="CZ33" s="398"/>
      <c r="DA33" s="398"/>
      <c r="DB33" s="398"/>
      <c r="DC33" s="398"/>
      <c r="DD33" s="398"/>
      <c r="DE33" s="398"/>
      <c r="DF33" s="195"/>
      <c r="DG33" s="594" t="s">
        <v>198</v>
      </c>
      <c r="DH33" s="594"/>
      <c r="DI33" s="197"/>
      <c r="DJ33" s="165"/>
      <c r="DK33" s="165"/>
      <c r="DL33" s="165"/>
      <c r="DM33" s="165"/>
      <c r="DN33" s="165"/>
      <c r="DO33" s="165"/>
    </row>
    <row r="34" spans="1:119" ht="32.25" customHeight="1" x14ac:dyDescent="0.2">
      <c r="A34" s="166"/>
      <c r="B34" s="19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93"/>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93"/>
      <c r="AM34" s="595">
        <f>IF(AO34="","",MAX(C34:D43,U34:V43)+1)</f>
        <v>5</v>
      </c>
      <c r="AN34" s="595"/>
      <c r="AO34" s="596" t="str">
        <f>IF('各会計、関係団体の財政状況及び健全化判断比率'!B31="","",'各会計、関係団体の財政状況及び健全化判断比率'!B31)</f>
        <v>西原村工業用水道事業会計</v>
      </c>
      <c r="AP34" s="596"/>
      <c r="AQ34" s="596"/>
      <c r="AR34" s="596"/>
      <c r="AS34" s="596"/>
      <c r="AT34" s="596"/>
      <c r="AU34" s="596"/>
      <c r="AV34" s="596"/>
      <c r="AW34" s="596"/>
      <c r="AX34" s="596"/>
      <c r="AY34" s="596"/>
      <c r="AZ34" s="596"/>
      <c r="BA34" s="596"/>
      <c r="BB34" s="596"/>
      <c r="BC34" s="596"/>
      <c r="BD34" s="193"/>
      <c r="BE34" s="595">
        <f>IF(BG34="","",MAX(C34:D43,U34:V43,AM34:AN43)+1)</f>
        <v>6</v>
      </c>
      <c r="BF34" s="595"/>
      <c r="BG34" s="596" t="str">
        <f>IF('各会計、関係団体の財政状況及び健全化判断比率'!B32="","",'各会計、関係団体の財政状況及び健全化判断比率'!B32)</f>
        <v>西原村中央簡易水道事業特別会計</v>
      </c>
      <c r="BH34" s="596"/>
      <c r="BI34" s="596"/>
      <c r="BJ34" s="596"/>
      <c r="BK34" s="596"/>
      <c r="BL34" s="596"/>
      <c r="BM34" s="596"/>
      <c r="BN34" s="596"/>
      <c r="BO34" s="596"/>
      <c r="BP34" s="596"/>
      <c r="BQ34" s="596"/>
      <c r="BR34" s="596"/>
      <c r="BS34" s="596"/>
      <c r="BT34" s="596"/>
      <c r="BU34" s="596"/>
      <c r="BV34" s="193"/>
      <c r="BW34" s="595">
        <f>IF(BY34="","",MAX(C34:D43,U34:V43,AM34:AN43,BE34:BF43)+1)</f>
        <v>7</v>
      </c>
      <c r="BX34" s="595"/>
      <c r="BY34" s="596" t="str">
        <f>IF('各会計、関係団体の財政状況及び健全化判断比率'!B68="","",'各会計、関係団体の財政状況及び健全化判断比率'!B68)</f>
        <v>熊本県市町村総合事務組合</v>
      </c>
      <c r="BZ34" s="596"/>
      <c r="CA34" s="596"/>
      <c r="CB34" s="596"/>
      <c r="CC34" s="596"/>
      <c r="CD34" s="596"/>
      <c r="CE34" s="596"/>
      <c r="CF34" s="596"/>
      <c r="CG34" s="596"/>
      <c r="CH34" s="596"/>
      <c r="CI34" s="596"/>
      <c r="CJ34" s="596"/>
      <c r="CK34" s="596"/>
      <c r="CL34" s="596"/>
      <c r="CM34" s="596"/>
      <c r="CN34" s="193"/>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F34" s="190"/>
      <c r="DG34" s="597" t="str">
        <f>IF('各会計、関係団体の財政状況及び健全化判断比率'!BR7="","",'各会計、関係団体の財政状況及び健全化判断比率'!BR7)</f>
        <v/>
      </c>
      <c r="DH34" s="597"/>
      <c r="DI34" s="197"/>
      <c r="DJ34" s="165"/>
      <c r="DK34" s="165"/>
      <c r="DL34" s="165"/>
      <c r="DM34" s="165"/>
      <c r="DN34" s="165"/>
      <c r="DO34" s="165"/>
    </row>
    <row r="35" spans="1:119" ht="32.25" customHeight="1" x14ac:dyDescent="0.2">
      <c r="A35" s="166"/>
      <c r="B35" s="19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93"/>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93"/>
      <c r="AM35" s="595" t="str">
        <f t="shared" ref="AM35:AM43" si="0">IF(AO35="","",AM34+1)</f>
        <v/>
      </c>
      <c r="AN35" s="595"/>
      <c r="AO35" s="596"/>
      <c r="AP35" s="596"/>
      <c r="AQ35" s="596"/>
      <c r="AR35" s="596"/>
      <c r="AS35" s="596"/>
      <c r="AT35" s="596"/>
      <c r="AU35" s="596"/>
      <c r="AV35" s="596"/>
      <c r="AW35" s="596"/>
      <c r="AX35" s="596"/>
      <c r="AY35" s="596"/>
      <c r="AZ35" s="596"/>
      <c r="BA35" s="596"/>
      <c r="BB35" s="596"/>
      <c r="BC35" s="596"/>
      <c r="BD35" s="193"/>
      <c r="BE35" s="595" t="str">
        <f t="shared" ref="BE35:BE43" si="1">IF(BG35="","",BE34+1)</f>
        <v/>
      </c>
      <c r="BF35" s="595"/>
      <c r="BG35" s="596"/>
      <c r="BH35" s="596"/>
      <c r="BI35" s="596"/>
      <c r="BJ35" s="596"/>
      <c r="BK35" s="596"/>
      <c r="BL35" s="596"/>
      <c r="BM35" s="596"/>
      <c r="BN35" s="596"/>
      <c r="BO35" s="596"/>
      <c r="BP35" s="596"/>
      <c r="BQ35" s="596"/>
      <c r="BR35" s="596"/>
      <c r="BS35" s="596"/>
      <c r="BT35" s="596"/>
      <c r="BU35" s="596"/>
      <c r="BV35" s="193"/>
      <c r="BW35" s="595">
        <f t="shared" ref="BW35:BW43" si="2">IF(BY35="","",BW34+1)</f>
        <v>8</v>
      </c>
      <c r="BX35" s="595"/>
      <c r="BY35" s="596" t="str">
        <f>IF('各会計、関係団体の財政状況及び健全化判断比率'!B69="","",'各会計、関係団体の財政状況及び健全化判断比率'!B69)</f>
        <v>大津町・西原村原野組合</v>
      </c>
      <c r="BZ35" s="596"/>
      <c r="CA35" s="596"/>
      <c r="CB35" s="596"/>
      <c r="CC35" s="596"/>
      <c r="CD35" s="596"/>
      <c r="CE35" s="596"/>
      <c r="CF35" s="596"/>
      <c r="CG35" s="596"/>
      <c r="CH35" s="596"/>
      <c r="CI35" s="596"/>
      <c r="CJ35" s="596"/>
      <c r="CK35" s="596"/>
      <c r="CL35" s="596"/>
      <c r="CM35" s="596"/>
      <c r="CN35" s="193"/>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F35" s="190"/>
      <c r="DG35" s="597" t="str">
        <f>IF('各会計、関係団体の財政状況及び健全化判断比率'!BR8="","",'各会計、関係団体の財政状況及び健全化判断比率'!BR8)</f>
        <v/>
      </c>
      <c r="DH35" s="597"/>
      <c r="DI35" s="197"/>
      <c r="DJ35" s="165"/>
      <c r="DK35" s="165"/>
      <c r="DL35" s="165"/>
      <c r="DM35" s="165"/>
      <c r="DN35" s="165"/>
      <c r="DO35" s="165"/>
    </row>
    <row r="36" spans="1:119" ht="32.25" customHeight="1" x14ac:dyDescent="0.2">
      <c r="A36" s="166"/>
      <c r="B36" s="19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93"/>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93"/>
      <c r="AM36" s="595" t="str">
        <f t="shared" si="0"/>
        <v/>
      </c>
      <c r="AN36" s="595"/>
      <c r="AO36" s="596"/>
      <c r="AP36" s="596"/>
      <c r="AQ36" s="596"/>
      <c r="AR36" s="596"/>
      <c r="AS36" s="596"/>
      <c r="AT36" s="596"/>
      <c r="AU36" s="596"/>
      <c r="AV36" s="596"/>
      <c r="AW36" s="596"/>
      <c r="AX36" s="596"/>
      <c r="AY36" s="596"/>
      <c r="AZ36" s="596"/>
      <c r="BA36" s="596"/>
      <c r="BB36" s="596"/>
      <c r="BC36" s="596"/>
      <c r="BD36" s="193"/>
      <c r="BE36" s="595" t="str">
        <f t="shared" si="1"/>
        <v/>
      </c>
      <c r="BF36" s="595"/>
      <c r="BG36" s="596"/>
      <c r="BH36" s="596"/>
      <c r="BI36" s="596"/>
      <c r="BJ36" s="596"/>
      <c r="BK36" s="596"/>
      <c r="BL36" s="596"/>
      <c r="BM36" s="596"/>
      <c r="BN36" s="596"/>
      <c r="BO36" s="596"/>
      <c r="BP36" s="596"/>
      <c r="BQ36" s="596"/>
      <c r="BR36" s="596"/>
      <c r="BS36" s="596"/>
      <c r="BT36" s="596"/>
      <c r="BU36" s="596"/>
      <c r="BV36" s="193"/>
      <c r="BW36" s="595">
        <f t="shared" si="2"/>
        <v>9</v>
      </c>
      <c r="BX36" s="595"/>
      <c r="BY36" s="596" t="str">
        <f>IF('各会計、関係団体の財政状況及び健全化判断比率'!B70="","",'各会計、関係団体の財政状況及び健全化判断比率'!B70)</f>
        <v>益城、嘉島、西原環境衛生施設組合</v>
      </c>
      <c r="BZ36" s="596"/>
      <c r="CA36" s="596"/>
      <c r="CB36" s="596"/>
      <c r="CC36" s="596"/>
      <c r="CD36" s="596"/>
      <c r="CE36" s="596"/>
      <c r="CF36" s="596"/>
      <c r="CG36" s="596"/>
      <c r="CH36" s="596"/>
      <c r="CI36" s="596"/>
      <c r="CJ36" s="596"/>
      <c r="CK36" s="596"/>
      <c r="CL36" s="596"/>
      <c r="CM36" s="596"/>
      <c r="CN36" s="193"/>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F36" s="190"/>
      <c r="DG36" s="597" t="str">
        <f>IF('各会計、関係団体の財政状況及び健全化判断比率'!BR9="","",'各会計、関係団体の財政状況及び健全化判断比率'!BR9)</f>
        <v/>
      </c>
      <c r="DH36" s="597"/>
      <c r="DI36" s="197"/>
      <c r="DJ36" s="165"/>
      <c r="DK36" s="165"/>
      <c r="DL36" s="165"/>
      <c r="DM36" s="165"/>
      <c r="DN36" s="165"/>
      <c r="DO36" s="165"/>
    </row>
    <row r="37" spans="1:119" ht="32.25" customHeight="1" x14ac:dyDescent="0.2">
      <c r="A37" s="166"/>
      <c r="B37" s="19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93"/>
      <c r="U37" s="595" t="str">
        <f t="shared" si="4"/>
        <v/>
      </c>
      <c r="V37" s="595"/>
      <c r="W37" s="596"/>
      <c r="X37" s="596"/>
      <c r="Y37" s="596"/>
      <c r="Z37" s="596"/>
      <c r="AA37" s="596"/>
      <c r="AB37" s="596"/>
      <c r="AC37" s="596"/>
      <c r="AD37" s="596"/>
      <c r="AE37" s="596"/>
      <c r="AF37" s="596"/>
      <c r="AG37" s="596"/>
      <c r="AH37" s="596"/>
      <c r="AI37" s="596"/>
      <c r="AJ37" s="596"/>
      <c r="AK37" s="596"/>
      <c r="AL37" s="193"/>
      <c r="AM37" s="595" t="str">
        <f t="shared" si="0"/>
        <v/>
      </c>
      <c r="AN37" s="595"/>
      <c r="AO37" s="596"/>
      <c r="AP37" s="596"/>
      <c r="AQ37" s="596"/>
      <c r="AR37" s="596"/>
      <c r="AS37" s="596"/>
      <c r="AT37" s="596"/>
      <c r="AU37" s="596"/>
      <c r="AV37" s="596"/>
      <c r="AW37" s="596"/>
      <c r="AX37" s="596"/>
      <c r="AY37" s="596"/>
      <c r="AZ37" s="596"/>
      <c r="BA37" s="596"/>
      <c r="BB37" s="596"/>
      <c r="BC37" s="596"/>
      <c r="BD37" s="193"/>
      <c r="BE37" s="595" t="str">
        <f t="shared" si="1"/>
        <v/>
      </c>
      <c r="BF37" s="595"/>
      <c r="BG37" s="596"/>
      <c r="BH37" s="596"/>
      <c r="BI37" s="596"/>
      <c r="BJ37" s="596"/>
      <c r="BK37" s="596"/>
      <c r="BL37" s="596"/>
      <c r="BM37" s="596"/>
      <c r="BN37" s="596"/>
      <c r="BO37" s="596"/>
      <c r="BP37" s="596"/>
      <c r="BQ37" s="596"/>
      <c r="BR37" s="596"/>
      <c r="BS37" s="596"/>
      <c r="BT37" s="596"/>
      <c r="BU37" s="596"/>
      <c r="BV37" s="193"/>
      <c r="BW37" s="595">
        <f t="shared" si="2"/>
        <v>10</v>
      </c>
      <c r="BX37" s="595"/>
      <c r="BY37" s="596" t="str">
        <f>IF('各会計、関係団体の財政状況及び健全化判断比率'!B71="","",'各会計、関係団体の財政状況及び健全化判断比率'!B71)</f>
        <v>阿蘇広域行政事務組合（一般会計）</v>
      </c>
      <c r="BZ37" s="596"/>
      <c r="CA37" s="596"/>
      <c r="CB37" s="596"/>
      <c r="CC37" s="596"/>
      <c r="CD37" s="596"/>
      <c r="CE37" s="596"/>
      <c r="CF37" s="596"/>
      <c r="CG37" s="596"/>
      <c r="CH37" s="596"/>
      <c r="CI37" s="596"/>
      <c r="CJ37" s="596"/>
      <c r="CK37" s="596"/>
      <c r="CL37" s="596"/>
      <c r="CM37" s="596"/>
      <c r="CN37" s="193"/>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F37" s="190"/>
      <c r="DG37" s="597" t="str">
        <f>IF('各会計、関係団体の財政状況及び健全化判断比率'!BR10="","",'各会計、関係団体の財政状況及び健全化判断比率'!BR10)</f>
        <v/>
      </c>
      <c r="DH37" s="597"/>
      <c r="DI37" s="197"/>
      <c r="DJ37" s="165"/>
      <c r="DK37" s="165"/>
      <c r="DL37" s="165"/>
      <c r="DM37" s="165"/>
      <c r="DN37" s="165"/>
      <c r="DO37" s="165"/>
    </row>
    <row r="38" spans="1:119" ht="32.25" customHeight="1" x14ac:dyDescent="0.2">
      <c r="A38" s="166"/>
      <c r="B38" s="19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93"/>
      <c r="U38" s="595" t="str">
        <f t="shared" si="4"/>
        <v/>
      </c>
      <c r="V38" s="595"/>
      <c r="W38" s="596"/>
      <c r="X38" s="596"/>
      <c r="Y38" s="596"/>
      <c r="Z38" s="596"/>
      <c r="AA38" s="596"/>
      <c r="AB38" s="596"/>
      <c r="AC38" s="596"/>
      <c r="AD38" s="596"/>
      <c r="AE38" s="596"/>
      <c r="AF38" s="596"/>
      <c r="AG38" s="596"/>
      <c r="AH38" s="596"/>
      <c r="AI38" s="596"/>
      <c r="AJ38" s="596"/>
      <c r="AK38" s="596"/>
      <c r="AL38" s="193"/>
      <c r="AM38" s="595" t="str">
        <f t="shared" si="0"/>
        <v/>
      </c>
      <c r="AN38" s="595"/>
      <c r="AO38" s="596"/>
      <c r="AP38" s="596"/>
      <c r="AQ38" s="596"/>
      <c r="AR38" s="596"/>
      <c r="AS38" s="596"/>
      <c r="AT38" s="596"/>
      <c r="AU38" s="596"/>
      <c r="AV38" s="596"/>
      <c r="AW38" s="596"/>
      <c r="AX38" s="596"/>
      <c r="AY38" s="596"/>
      <c r="AZ38" s="596"/>
      <c r="BA38" s="596"/>
      <c r="BB38" s="596"/>
      <c r="BC38" s="596"/>
      <c r="BD38" s="193"/>
      <c r="BE38" s="595" t="str">
        <f t="shared" si="1"/>
        <v/>
      </c>
      <c r="BF38" s="595"/>
      <c r="BG38" s="596"/>
      <c r="BH38" s="596"/>
      <c r="BI38" s="596"/>
      <c r="BJ38" s="596"/>
      <c r="BK38" s="596"/>
      <c r="BL38" s="596"/>
      <c r="BM38" s="596"/>
      <c r="BN38" s="596"/>
      <c r="BO38" s="596"/>
      <c r="BP38" s="596"/>
      <c r="BQ38" s="596"/>
      <c r="BR38" s="596"/>
      <c r="BS38" s="596"/>
      <c r="BT38" s="596"/>
      <c r="BU38" s="596"/>
      <c r="BV38" s="193"/>
      <c r="BW38" s="595">
        <f t="shared" si="2"/>
        <v>11</v>
      </c>
      <c r="BX38" s="595"/>
      <c r="BY38" s="596" t="str">
        <f>IF('各会計、関係団体の財政状況及び健全化判断比率'!B72="","",'各会計、関係団体の財政状況及び健全化判断比率'!B72)</f>
        <v>阿蘇広域行政事務組合（養護老人ホーム湯の里荘特別会計）</v>
      </c>
      <c r="BZ38" s="596"/>
      <c r="CA38" s="596"/>
      <c r="CB38" s="596"/>
      <c r="CC38" s="596"/>
      <c r="CD38" s="596"/>
      <c r="CE38" s="596"/>
      <c r="CF38" s="596"/>
      <c r="CG38" s="596"/>
      <c r="CH38" s="596"/>
      <c r="CI38" s="596"/>
      <c r="CJ38" s="596"/>
      <c r="CK38" s="596"/>
      <c r="CL38" s="596"/>
      <c r="CM38" s="596"/>
      <c r="CN38" s="193"/>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F38" s="190"/>
      <c r="DG38" s="597" t="str">
        <f>IF('各会計、関係団体の財政状況及び健全化判断比率'!BR11="","",'各会計、関係団体の財政状況及び健全化判断比率'!BR11)</f>
        <v/>
      </c>
      <c r="DH38" s="597"/>
      <c r="DI38" s="197"/>
      <c r="DJ38" s="165"/>
      <c r="DK38" s="165"/>
      <c r="DL38" s="165"/>
      <c r="DM38" s="165"/>
      <c r="DN38" s="165"/>
      <c r="DO38" s="165"/>
    </row>
    <row r="39" spans="1:119" ht="32.25" customHeight="1" x14ac:dyDescent="0.2">
      <c r="A39" s="166"/>
      <c r="B39" s="19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93"/>
      <c r="U39" s="595" t="str">
        <f t="shared" si="4"/>
        <v/>
      </c>
      <c r="V39" s="595"/>
      <c r="W39" s="596"/>
      <c r="X39" s="596"/>
      <c r="Y39" s="596"/>
      <c r="Z39" s="596"/>
      <c r="AA39" s="596"/>
      <c r="AB39" s="596"/>
      <c r="AC39" s="596"/>
      <c r="AD39" s="596"/>
      <c r="AE39" s="596"/>
      <c r="AF39" s="596"/>
      <c r="AG39" s="596"/>
      <c r="AH39" s="596"/>
      <c r="AI39" s="596"/>
      <c r="AJ39" s="596"/>
      <c r="AK39" s="596"/>
      <c r="AL39" s="193"/>
      <c r="AM39" s="595" t="str">
        <f t="shared" si="0"/>
        <v/>
      </c>
      <c r="AN39" s="595"/>
      <c r="AO39" s="596"/>
      <c r="AP39" s="596"/>
      <c r="AQ39" s="596"/>
      <c r="AR39" s="596"/>
      <c r="AS39" s="596"/>
      <c r="AT39" s="596"/>
      <c r="AU39" s="596"/>
      <c r="AV39" s="596"/>
      <c r="AW39" s="596"/>
      <c r="AX39" s="596"/>
      <c r="AY39" s="596"/>
      <c r="AZ39" s="596"/>
      <c r="BA39" s="596"/>
      <c r="BB39" s="596"/>
      <c r="BC39" s="596"/>
      <c r="BD39" s="193"/>
      <c r="BE39" s="595" t="str">
        <f t="shared" si="1"/>
        <v/>
      </c>
      <c r="BF39" s="595"/>
      <c r="BG39" s="596"/>
      <c r="BH39" s="596"/>
      <c r="BI39" s="596"/>
      <c r="BJ39" s="596"/>
      <c r="BK39" s="596"/>
      <c r="BL39" s="596"/>
      <c r="BM39" s="596"/>
      <c r="BN39" s="596"/>
      <c r="BO39" s="596"/>
      <c r="BP39" s="596"/>
      <c r="BQ39" s="596"/>
      <c r="BR39" s="596"/>
      <c r="BS39" s="596"/>
      <c r="BT39" s="596"/>
      <c r="BU39" s="596"/>
      <c r="BV39" s="193"/>
      <c r="BW39" s="595">
        <f t="shared" si="2"/>
        <v>12</v>
      </c>
      <c r="BX39" s="595"/>
      <c r="BY39" s="596" t="str">
        <f>IF('各会計、関係団体の財政状況及び健全化判断比率'!B73="","",'各会計、関係団体の財政状況及び健全化判断比率'!B73)</f>
        <v>熊本県後期高齢者医療広域連合（一般会計）</v>
      </c>
      <c r="BZ39" s="596"/>
      <c r="CA39" s="596"/>
      <c r="CB39" s="596"/>
      <c r="CC39" s="596"/>
      <c r="CD39" s="596"/>
      <c r="CE39" s="596"/>
      <c r="CF39" s="596"/>
      <c r="CG39" s="596"/>
      <c r="CH39" s="596"/>
      <c r="CI39" s="596"/>
      <c r="CJ39" s="596"/>
      <c r="CK39" s="596"/>
      <c r="CL39" s="596"/>
      <c r="CM39" s="596"/>
      <c r="CN39" s="193"/>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F39" s="190"/>
      <c r="DG39" s="597" t="str">
        <f>IF('各会計、関係団体の財政状況及び健全化判断比率'!BR12="","",'各会計、関係団体の財政状況及び健全化判断比率'!BR12)</f>
        <v/>
      </c>
      <c r="DH39" s="597"/>
      <c r="DI39" s="197"/>
      <c r="DJ39" s="165"/>
      <c r="DK39" s="165"/>
      <c r="DL39" s="165"/>
      <c r="DM39" s="165"/>
      <c r="DN39" s="165"/>
      <c r="DO39" s="165"/>
    </row>
    <row r="40" spans="1:119" ht="32.25" customHeight="1" x14ac:dyDescent="0.2">
      <c r="A40" s="166"/>
      <c r="B40" s="19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93"/>
      <c r="U40" s="595" t="str">
        <f t="shared" si="4"/>
        <v/>
      </c>
      <c r="V40" s="595"/>
      <c r="W40" s="596"/>
      <c r="X40" s="596"/>
      <c r="Y40" s="596"/>
      <c r="Z40" s="596"/>
      <c r="AA40" s="596"/>
      <c r="AB40" s="596"/>
      <c r="AC40" s="596"/>
      <c r="AD40" s="596"/>
      <c r="AE40" s="596"/>
      <c r="AF40" s="596"/>
      <c r="AG40" s="596"/>
      <c r="AH40" s="596"/>
      <c r="AI40" s="596"/>
      <c r="AJ40" s="596"/>
      <c r="AK40" s="596"/>
      <c r="AL40" s="193"/>
      <c r="AM40" s="595" t="str">
        <f t="shared" si="0"/>
        <v/>
      </c>
      <c r="AN40" s="595"/>
      <c r="AO40" s="596"/>
      <c r="AP40" s="596"/>
      <c r="AQ40" s="596"/>
      <c r="AR40" s="596"/>
      <c r="AS40" s="596"/>
      <c r="AT40" s="596"/>
      <c r="AU40" s="596"/>
      <c r="AV40" s="596"/>
      <c r="AW40" s="596"/>
      <c r="AX40" s="596"/>
      <c r="AY40" s="596"/>
      <c r="AZ40" s="596"/>
      <c r="BA40" s="596"/>
      <c r="BB40" s="596"/>
      <c r="BC40" s="596"/>
      <c r="BD40" s="193"/>
      <c r="BE40" s="595" t="str">
        <f t="shared" si="1"/>
        <v/>
      </c>
      <c r="BF40" s="595"/>
      <c r="BG40" s="596"/>
      <c r="BH40" s="596"/>
      <c r="BI40" s="596"/>
      <c r="BJ40" s="596"/>
      <c r="BK40" s="596"/>
      <c r="BL40" s="596"/>
      <c r="BM40" s="596"/>
      <c r="BN40" s="596"/>
      <c r="BO40" s="596"/>
      <c r="BP40" s="596"/>
      <c r="BQ40" s="596"/>
      <c r="BR40" s="596"/>
      <c r="BS40" s="596"/>
      <c r="BT40" s="596"/>
      <c r="BU40" s="596"/>
      <c r="BV40" s="193"/>
      <c r="BW40" s="595">
        <f t="shared" si="2"/>
        <v>13</v>
      </c>
      <c r="BX40" s="595"/>
      <c r="BY40" s="596" t="str">
        <f>IF('各会計、関係団体の財政状況及び健全化判断比率'!B74="","",'各会計、関係団体の財政状況及び健全化判断比率'!B74)</f>
        <v>熊本県後期高齢者医療広域連合（後期高齢者医療特別会計）</v>
      </c>
      <c r="BZ40" s="596"/>
      <c r="CA40" s="596"/>
      <c r="CB40" s="596"/>
      <c r="CC40" s="596"/>
      <c r="CD40" s="596"/>
      <c r="CE40" s="596"/>
      <c r="CF40" s="596"/>
      <c r="CG40" s="596"/>
      <c r="CH40" s="596"/>
      <c r="CI40" s="596"/>
      <c r="CJ40" s="596"/>
      <c r="CK40" s="596"/>
      <c r="CL40" s="596"/>
      <c r="CM40" s="596"/>
      <c r="CN40" s="193"/>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F40" s="190"/>
      <c r="DG40" s="597" t="str">
        <f>IF('各会計、関係団体の財政状況及び健全化判断比率'!BR13="","",'各会計、関係団体の財政状況及び健全化判断比率'!BR13)</f>
        <v/>
      </c>
      <c r="DH40" s="597"/>
      <c r="DI40" s="197"/>
      <c r="DJ40" s="165"/>
      <c r="DK40" s="165"/>
      <c r="DL40" s="165"/>
      <c r="DM40" s="165"/>
      <c r="DN40" s="165"/>
      <c r="DO40" s="165"/>
    </row>
    <row r="41" spans="1:119" ht="32.25" customHeight="1" x14ac:dyDescent="0.2">
      <c r="A41" s="166"/>
      <c r="B41" s="19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93"/>
      <c r="U41" s="595" t="str">
        <f t="shared" si="4"/>
        <v/>
      </c>
      <c r="V41" s="595"/>
      <c r="W41" s="596"/>
      <c r="X41" s="596"/>
      <c r="Y41" s="596"/>
      <c r="Z41" s="596"/>
      <c r="AA41" s="596"/>
      <c r="AB41" s="596"/>
      <c r="AC41" s="596"/>
      <c r="AD41" s="596"/>
      <c r="AE41" s="596"/>
      <c r="AF41" s="596"/>
      <c r="AG41" s="596"/>
      <c r="AH41" s="596"/>
      <c r="AI41" s="596"/>
      <c r="AJ41" s="596"/>
      <c r="AK41" s="596"/>
      <c r="AL41" s="193"/>
      <c r="AM41" s="595" t="str">
        <f t="shared" si="0"/>
        <v/>
      </c>
      <c r="AN41" s="595"/>
      <c r="AO41" s="596"/>
      <c r="AP41" s="596"/>
      <c r="AQ41" s="596"/>
      <c r="AR41" s="596"/>
      <c r="AS41" s="596"/>
      <c r="AT41" s="596"/>
      <c r="AU41" s="596"/>
      <c r="AV41" s="596"/>
      <c r="AW41" s="596"/>
      <c r="AX41" s="596"/>
      <c r="AY41" s="596"/>
      <c r="AZ41" s="596"/>
      <c r="BA41" s="596"/>
      <c r="BB41" s="596"/>
      <c r="BC41" s="596"/>
      <c r="BD41" s="193"/>
      <c r="BE41" s="595" t="str">
        <f t="shared" si="1"/>
        <v/>
      </c>
      <c r="BF41" s="595"/>
      <c r="BG41" s="596"/>
      <c r="BH41" s="596"/>
      <c r="BI41" s="596"/>
      <c r="BJ41" s="596"/>
      <c r="BK41" s="596"/>
      <c r="BL41" s="596"/>
      <c r="BM41" s="596"/>
      <c r="BN41" s="596"/>
      <c r="BO41" s="596"/>
      <c r="BP41" s="596"/>
      <c r="BQ41" s="596"/>
      <c r="BR41" s="596"/>
      <c r="BS41" s="596"/>
      <c r="BT41" s="596"/>
      <c r="BU41" s="596"/>
      <c r="BV41" s="193"/>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93"/>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F41" s="190"/>
      <c r="DG41" s="597" t="str">
        <f>IF('各会計、関係団体の財政状況及び健全化判断比率'!BR14="","",'各会計、関係団体の財政状況及び健全化判断比率'!BR14)</f>
        <v/>
      </c>
      <c r="DH41" s="597"/>
      <c r="DI41" s="197"/>
      <c r="DJ41" s="165"/>
      <c r="DK41" s="165"/>
      <c r="DL41" s="165"/>
      <c r="DM41" s="165"/>
      <c r="DN41" s="165"/>
      <c r="DO41" s="165"/>
    </row>
    <row r="42" spans="1:119" ht="32.25" customHeight="1" x14ac:dyDescent="0.2">
      <c r="A42" s="165"/>
      <c r="B42" s="19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93"/>
      <c r="U42" s="595" t="str">
        <f t="shared" si="4"/>
        <v/>
      </c>
      <c r="V42" s="595"/>
      <c r="W42" s="596"/>
      <c r="X42" s="596"/>
      <c r="Y42" s="596"/>
      <c r="Z42" s="596"/>
      <c r="AA42" s="596"/>
      <c r="AB42" s="596"/>
      <c r="AC42" s="596"/>
      <c r="AD42" s="596"/>
      <c r="AE42" s="596"/>
      <c r="AF42" s="596"/>
      <c r="AG42" s="596"/>
      <c r="AH42" s="596"/>
      <c r="AI42" s="596"/>
      <c r="AJ42" s="596"/>
      <c r="AK42" s="596"/>
      <c r="AL42" s="193"/>
      <c r="AM42" s="595" t="str">
        <f t="shared" si="0"/>
        <v/>
      </c>
      <c r="AN42" s="595"/>
      <c r="AO42" s="596"/>
      <c r="AP42" s="596"/>
      <c r="AQ42" s="596"/>
      <c r="AR42" s="596"/>
      <c r="AS42" s="596"/>
      <c r="AT42" s="596"/>
      <c r="AU42" s="596"/>
      <c r="AV42" s="596"/>
      <c r="AW42" s="596"/>
      <c r="AX42" s="596"/>
      <c r="AY42" s="596"/>
      <c r="AZ42" s="596"/>
      <c r="BA42" s="596"/>
      <c r="BB42" s="596"/>
      <c r="BC42" s="596"/>
      <c r="BD42" s="193"/>
      <c r="BE42" s="595" t="str">
        <f t="shared" si="1"/>
        <v/>
      </c>
      <c r="BF42" s="595"/>
      <c r="BG42" s="596"/>
      <c r="BH42" s="596"/>
      <c r="BI42" s="596"/>
      <c r="BJ42" s="596"/>
      <c r="BK42" s="596"/>
      <c r="BL42" s="596"/>
      <c r="BM42" s="596"/>
      <c r="BN42" s="596"/>
      <c r="BO42" s="596"/>
      <c r="BP42" s="596"/>
      <c r="BQ42" s="596"/>
      <c r="BR42" s="596"/>
      <c r="BS42" s="596"/>
      <c r="BT42" s="596"/>
      <c r="BU42" s="596"/>
      <c r="BV42" s="193"/>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93"/>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F42" s="190"/>
      <c r="DG42" s="597" t="str">
        <f>IF('各会計、関係団体の財政状況及び健全化判断比率'!BR15="","",'各会計、関係団体の財政状況及び健全化判断比率'!BR15)</f>
        <v/>
      </c>
      <c r="DH42" s="597"/>
      <c r="DI42" s="197"/>
      <c r="DJ42" s="165"/>
      <c r="DK42" s="165"/>
      <c r="DL42" s="165"/>
      <c r="DM42" s="165"/>
      <c r="DN42" s="165"/>
      <c r="DO42" s="165"/>
    </row>
    <row r="43" spans="1:119" ht="32.25" customHeight="1" x14ac:dyDescent="0.2">
      <c r="A43" s="165"/>
      <c r="B43" s="19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93"/>
      <c r="U43" s="595" t="str">
        <f t="shared" si="4"/>
        <v/>
      </c>
      <c r="V43" s="595"/>
      <c r="W43" s="596"/>
      <c r="X43" s="596"/>
      <c r="Y43" s="596"/>
      <c r="Z43" s="596"/>
      <c r="AA43" s="596"/>
      <c r="AB43" s="596"/>
      <c r="AC43" s="596"/>
      <c r="AD43" s="596"/>
      <c r="AE43" s="596"/>
      <c r="AF43" s="596"/>
      <c r="AG43" s="596"/>
      <c r="AH43" s="596"/>
      <c r="AI43" s="596"/>
      <c r="AJ43" s="596"/>
      <c r="AK43" s="596"/>
      <c r="AL43" s="193"/>
      <c r="AM43" s="595" t="str">
        <f t="shared" si="0"/>
        <v/>
      </c>
      <c r="AN43" s="595"/>
      <c r="AO43" s="596"/>
      <c r="AP43" s="596"/>
      <c r="AQ43" s="596"/>
      <c r="AR43" s="596"/>
      <c r="AS43" s="596"/>
      <c r="AT43" s="596"/>
      <c r="AU43" s="596"/>
      <c r="AV43" s="596"/>
      <c r="AW43" s="596"/>
      <c r="AX43" s="596"/>
      <c r="AY43" s="596"/>
      <c r="AZ43" s="596"/>
      <c r="BA43" s="596"/>
      <c r="BB43" s="596"/>
      <c r="BC43" s="596"/>
      <c r="BD43" s="193"/>
      <c r="BE43" s="595" t="str">
        <f t="shared" si="1"/>
        <v/>
      </c>
      <c r="BF43" s="595"/>
      <c r="BG43" s="596"/>
      <c r="BH43" s="596"/>
      <c r="BI43" s="596"/>
      <c r="BJ43" s="596"/>
      <c r="BK43" s="596"/>
      <c r="BL43" s="596"/>
      <c r="BM43" s="596"/>
      <c r="BN43" s="596"/>
      <c r="BO43" s="596"/>
      <c r="BP43" s="596"/>
      <c r="BQ43" s="596"/>
      <c r="BR43" s="596"/>
      <c r="BS43" s="596"/>
      <c r="BT43" s="596"/>
      <c r="BU43" s="596"/>
      <c r="BV43" s="193"/>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93"/>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F43" s="190"/>
      <c r="DG43" s="597" t="str">
        <f>IF('各会計、関係団体の財政状況及び健全化判断比率'!BR16="","",'各会計、関係団体の財政状況及び健全化判断比率'!BR16)</f>
        <v/>
      </c>
      <c r="DH43" s="597"/>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WvnMXGR5qNM1rUHcktGO2RBMc77OlKwx5R2/eKC4V7p6tY21QcX64Dqq7hwUCR+HB7sQQKsTbocmQV2q6UoD2g==" saltValue="BzwdzKToejgEAB5jgluZ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87" t="s">
        <v>559</v>
      </c>
      <c r="D34" s="1187"/>
      <c r="E34" s="1188"/>
      <c r="F34" s="32">
        <v>11.87</v>
      </c>
      <c r="G34" s="33">
        <v>12.51</v>
      </c>
      <c r="H34" s="33">
        <v>13.4</v>
      </c>
      <c r="I34" s="33">
        <v>18.43</v>
      </c>
      <c r="J34" s="34">
        <v>30.8</v>
      </c>
      <c r="K34" s="22"/>
      <c r="L34" s="22"/>
      <c r="M34" s="22"/>
      <c r="N34" s="22"/>
      <c r="O34" s="22"/>
      <c r="P34" s="22"/>
    </row>
    <row r="35" spans="1:16" ht="39" customHeight="1" x14ac:dyDescent="0.2">
      <c r="A35" s="22"/>
      <c r="B35" s="35"/>
      <c r="C35" s="1181" t="s">
        <v>560</v>
      </c>
      <c r="D35" s="1182"/>
      <c r="E35" s="1183"/>
      <c r="F35" s="36">
        <v>5.86</v>
      </c>
      <c r="G35" s="37">
        <v>6.49</v>
      </c>
      <c r="H35" s="37">
        <v>7.05</v>
      </c>
      <c r="I35" s="37">
        <v>7.27</v>
      </c>
      <c r="J35" s="38">
        <v>7.69</v>
      </c>
      <c r="K35" s="22"/>
      <c r="L35" s="22"/>
      <c r="M35" s="22"/>
      <c r="N35" s="22"/>
      <c r="O35" s="22"/>
      <c r="P35" s="22"/>
    </row>
    <row r="36" spans="1:16" ht="39" customHeight="1" x14ac:dyDescent="0.2">
      <c r="A36" s="22"/>
      <c r="B36" s="35"/>
      <c r="C36" s="1181" t="s">
        <v>561</v>
      </c>
      <c r="D36" s="1182"/>
      <c r="E36" s="1183"/>
      <c r="F36" s="36">
        <v>2.48</v>
      </c>
      <c r="G36" s="37">
        <v>1.3</v>
      </c>
      <c r="H36" s="37">
        <v>1.02</v>
      </c>
      <c r="I36" s="37">
        <v>1.1499999999999999</v>
      </c>
      <c r="J36" s="38">
        <v>4.58</v>
      </c>
      <c r="K36" s="22"/>
      <c r="L36" s="22"/>
      <c r="M36" s="22"/>
      <c r="N36" s="22"/>
      <c r="O36" s="22"/>
      <c r="P36" s="22"/>
    </row>
    <row r="37" spans="1:16" ht="39" customHeight="1" x14ac:dyDescent="0.2">
      <c r="A37" s="22"/>
      <c r="B37" s="35"/>
      <c r="C37" s="1181" t="s">
        <v>562</v>
      </c>
      <c r="D37" s="1182"/>
      <c r="E37" s="1183"/>
      <c r="F37" s="36">
        <v>1.94</v>
      </c>
      <c r="G37" s="37">
        <v>1.7</v>
      </c>
      <c r="H37" s="37">
        <v>1.75</v>
      </c>
      <c r="I37" s="37">
        <v>0.59</v>
      </c>
      <c r="J37" s="38">
        <v>2.4700000000000002</v>
      </c>
      <c r="K37" s="22"/>
      <c r="L37" s="22"/>
      <c r="M37" s="22"/>
      <c r="N37" s="22"/>
      <c r="O37" s="22"/>
      <c r="P37" s="22"/>
    </row>
    <row r="38" spans="1:16" ht="39" customHeight="1" x14ac:dyDescent="0.2">
      <c r="A38" s="22"/>
      <c r="B38" s="35"/>
      <c r="C38" s="1181" t="s">
        <v>563</v>
      </c>
      <c r="D38" s="1182"/>
      <c r="E38" s="1183"/>
      <c r="F38" s="36">
        <v>0.53</v>
      </c>
      <c r="G38" s="37">
        <v>0.76</v>
      </c>
      <c r="H38" s="37">
        <v>0.81</v>
      </c>
      <c r="I38" s="37">
        <v>0.66</v>
      </c>
      <c r="J38" s="38">
        <v>1.23</v>
      </c>
      <c r="K38" s="22"/>
      <c r="L38" s="22"/>
      <c r="M38" s="22"/>
      <c r="N38" s="22"/>
      <c r="O38" s="22"/>
      <c r="P38" s="22"/>
    </row>
    <row r="39" spans="1:16" ht="39" customHeight="1" x14ac:dyDescent="0.2">
      <c r="A39" s="22"/>
      <c r="B39" s="35"/>
      <c r="C39" s="1181" t="s">
        <v>564</v>
      </c>
      <c r="D39" s="1182"/>
      <c r="E39" s="1183"/>
      <c r="F39" s="36">
        <v>0.1</v>
      </c>
      <c r="G39" s="37">
        <v>0.12</v>
      </c>
      <c r="H39" s="37">
        <v>0.13</v>
      </c>
      <c r="I39" s="37">
        <v>0.11</v>
      </c>
      <c r="J39" s="38">
        <v>0.15</v>
      </c>
      <c r="K39" s="22"/>
      <c r="L39" s="22"/>
      <c r="M39" s="22"/>
      <c r="N39" s="22"/>
      <c r="O39" s="22"/>
      <c r="P39" s="22"/>
    </row>
    <row r="40" spans="1:16" ht="39" customHeight="1" x14ac:dyDescent="0.2">
      <c r="A40" s="22"/>
      <c r="B40" s="35"/>
      <c r="C40" s="1181"/>
      <c r="D40" s="1182"/>
      <c r="E40" s="1183"/>
      <c r="F40" s="36"/>
      <c r="G40" s="37"/>
      <c r="H40" s="37"/>
      <c r="I40" s="37"/>
      <c r="J40" s="38"/>
      <c r="K40" s="22"/>
      <c r="L40" s="22"/>
      <c r="M40" s="22"/>
      <c r="N40" s="22"/>
      <c r="O40" s="22"/>
      <c r="P40" s="22"/>
    </row>
    <row r="41" spans="1:16" ht="39" customHeight="1" x14ac:dyDescent="0.2">
      <c r="A41" s="22"/>
      <c r="B41" s="35"/>
      <c r="C41" s="1181"/>
      <c r="D41" s="1182"/>
      <c r="E41" s="1183"/>
      <c r="F41" s="36"/>
      <c r="G41" s="37"/>
      <c r="H41" s="37"/>
      <c r="I41" s="37"/>
      <c r="J41" s="38"/>
      <c r="K41" s="22"/>
      <c r="L41" s="22"/>
      <c r="M41" s="22"/>
      <c r="N41" s="22"/>
      <c r="O41" s="22"/>
      <c r="P41" s="22"/>
    </row>
    <row r="42" spans="1:16" ht="39" customHeight="1" x14ac:dyDescent="0.2">
      <c r="A42" s="22"/>
      <c r="B42" s="39"/>
      <c r="C42" s="1181" t="s">
        <v>565</v>
      </c>
      <c r="D42" s="1182"/>
      <c r="E42" s="1183"/>
      <c r="F42" s="36" t="s">
        <v>510</v>
      </c>
      <c r="G42" s="37" t="s">
        <v>510</v>
      </c>
      <c r="H42" s="37" t="s">
        <v>510</v>
      </c>
      <c r="I42" s="37" t="s">
        <v>510</v>
      </c>
      <c r="J42" s="38" t="s">
        <v>510</v>
      </c>
      <c r="K42" s="22"/>
      <c r="L42" s="22"/>
      <c r="M42" s="22"/>
      <c r="N42" s="22"/>
      <c r="O42" s="22"/>
      <c r="P42" s="22"/>
    </row>
    <row r="43" spans="1:16" ht="39" customHeight="1" thickBot="1" x14ac:dyDescent="0.25">
      <c r="A43" s="22"/>
      <c r="B43" s="40"/>
      <c r="C43" s="1184" t="s">
        <v>566</v>
      </c>
      <c r="D43" s="1185"/>
      <c r="E43" s="1186"/>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liczR3MjcVG7tetCnMpwHSXw8WFfR4DH9ZrtrtDD/D3JDcHCGQm5FtSBTvI8XC6wPdI2SASbyyrcm72O0mc/A==" saltValue="HGKO7MPjqJEdWaF0ale9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97" t="s">
        <v>11</v>
      </c>
      <c r="C45" s="1198"/>
      <c r="D45" s="58"/>
      <c r="E45" s="1203" t="s">
        <v>12</v>
      </c>
      <c r="F45" s="1203"/>
      <c r="G45" s="1203"/>
      <c r="H45" s="1203"/>
      <c r="I45" s="1203"/>
      <c r="J45" s="1204"/>
      <c r="K45" s="59">
        <v>397</v>
      </c>
      <c r="L45" s="60">
        <v>348</v>
      </c>
      <c r="M45" s="60">
        <v>258</v>
      </c>
      <c r="N45" s="60">
        <v>257</v>
      </c>
      <c r="O45" s="61">
        <v>260</v>
      </c>
      <c r="P45" s="48"/>
      <c r="Q45" s="48"/>
      <c r="R45" s="48"/>
      <c r="S45" s="48"/>
      <c r="T45" s="48"/>
      <c r="U45" s="48"/>
    </row>
    <row r="46" spans="1:21" ht="30.75" customHeight="1" x14ac:dyDescent="0.2">
      <c r="A46" s="48"/>
      <c r="B46" s="1199"/>
      <c r="C46" s="1200"/>
      <c r="D46" s="62"/>
      <c r="E46" s="1191" t="s">
        <v>13</v>
      </c>
      <c r="F46" s="1191"/>
      <c r="G46" s="1191"/>
      <c r="H46" s="1191"/>
      <c r="I46" s="1191"/>
      <c r="J46" s="1192"/>
      <c r="K46" s="63" t="s">
        <v>510</v>
      </c>
      <c r="L46" s="64" t="s">
        <v>510</v>
      </c>
      <c r="M46" s="64" t="s">
        <v>510</v>
      </c>
      <c r="N46" s="64" t="s">
        <v>510</v>
      </c>
      <c r="O46" s="65" t="s">
        <v>510</v>
      </c>
      <c r="P46" s="48"/>
      <c r="Q46" s="48"/>
      <c r="R46" s="48"/>
      <c r="S46" s="48"/>
      <c r="T46" s="48"/>
      <c r="U46" s="48"/>
    </row>
    <row r="47" spans="1:21" ht="30.75" customHeight="1" x14ac:dyDescent="0.2">
      <c r="A47" s="48"/>
      <c r="B47" s="1199"/>
      <c r="C47" s="1200"/>
      <c r="D47" s="62"/>
      <c r="E47" s="1191" t="s">
        <v>14</v>
      </c>
      <c r="F47" s="1191"/>
      <c r="G47" s="1191"/>
      <c r="H47" s="1191"/>
      <c r="I47" s="1191"/>
      <c r="J47" s="1192"/>
      <c r="K47" s="63" t="s">
        <v>510</v>
      </c>
      <c r="L47" s="64" t="s">
        <v>510</v>
      </c>
      <c r="M47" s="64" t="s">
        <v>510</v>
      </c>
      <c r="N47" s="64" t="s">
        <v>510</v>
      </c>
      <c r="O47" s="65" t="s">
        <v>510</v>
      </c>
      <c r="P47" s="48"/>
      <c r="Q47" s="48"/>
      <c r="R47" s="48"/>
      <c r="S47" s="48"/>
      <c r="T47" s="48"/>
      <c r="U47" s="48"/>
    </row>
    <row r="48" spans="1:21" ht="30.75" customHeight="1" x14ac:dyDescent="0.2">
      <c r="A48" s="48"/>
      <c r="B48" s="1199"/>
      <c r="C48" s="1200"/>
      <c r="D48" s="62"/>
      <c r="E48" s="1191" t="s">
        <v>15</v>
      </c>
      <c r="F48" s="1191"/>
      <c r="G48" s="1191"/>
      <c r="H48" s="1191"/>
      <c r="I48" s="1191"/>
      <c r="J48" s="1192"/>
      <c r="K48" s="63" t="s">
        <v>510</v>
      </c>
      <c r="L48" s="64">
        <v>0</v>
      </c>
      <c r="M48" s="64">
        <v>0</v>
      </c>
      <c r="N48" s="64">
        <v>2</v>
      </c>
      <c r="O48" s="65">
        <v>1</v>
      </c>
      <c r="P48" s="48"/>
      <c r="Q48" s="48"/>
      <c r="R48" s="48"/>
      <c r="S48" s="48"/>
      <c r="T48" s="48"/>
      <c r="U48" s="48"/>
    </row>
    <row r="49" spans="1:21" ht="30.75" customHeight="1" x14ac:dyDescent="0.2">
      <c r="A49" s="48"/>
      <c r="B49" s="1199"/>
      <c r="C49" s="1200"/>
      <c r="D49" s="62"/>
      <c r="E49" s="1191" t="s">
        <v>16</v>
      </c>
      <c r="F49" s="1191"/>
      <c r="G49" s="1191"/>
      <c r="H49" s="1191"/>
      <c r="I49" s="1191"/>
      <c r="J49" s="1192"/>
      <c r="K49" s="63">
        <v>17</v>
      </c>
      <c r="L49" s="64">
        <v>14</v>
      </c>
      <c r="M49" s="64">
        <v>15</v>
      </c>
      <c r="N49" s="64">
        <v>16</v>
      </c>
      <c r="O49" s="65">
        <v>18</v>
      </c>
      <c r="P49" s="48"/>
      <c r="Q49" s="48"/>
      <c r="R49" s="48"/>
      <c r="S49" s="48"/>
      <c r="T49" s="48"/>
      <c r="U49" s="48"/>
    </row>
    <row r="50" spans="1:21" ht="30.75" customHeight="1" x14ac:dyDescent="0.2">
      <c r="A50" s="48"/>
      <c r="B50" s="1199"/>
      <c r="C50" s="1200"/>
      <c r="D50" s="62"/>
      <c r="E50" s="1191" t="s">
        <v>17</v>
      </c>
      <c r="F50" s="1191"/>
      <c r="G50" s="1191"/>
      <c r="H50" s="1191"/>
      <c r="I50" s="1191"/>
      <c r="J50" s="1192"/>
      <c r="K50" s="63">
        <v>25</v>
      </c>
      <c r="L50" s="64">
        <v>25</v>
      </c>
      <c r="M50" s="64">
        <v>21</v>
      </c>
      <c r="N50" s="64">
        <v>21</v>
      </c>
      <c r="O50" s="65">
        <v>21</v>
      </c>
      <c r="P50" s="48"/>
      <c r="Q50" s="48"/>
      <c r="R50" s="48"/>
      <c r="S50" s="48"/>
      <c r="T50" s="48"/>
      <c r="U50" s="48"/>
    </row>
    <row r="51" spans="1:21" ht="30.75" customHeight="1" x14ac:dyDescent="0.2">
      <c r="A51" s="48"/>
      <c r="B51" s="1201"/>
      <c r="C51" s="1202"/>
      <c r="D51" s="66"/>
      <c r="E51" s="1191" t="s">
        <v>18</v>
      </c>
      <c r="F51" s="1191"/>
      <c r="G51" s="1191"/>
      <c r="H51" s="1191"/>
      <c r="I51" s="1191"/>
      <c r="J51" s="1192"/>
      <c r="K51" s="63">
        <v>0</v>
      </c>
      <c r="L51" s="64" t="s">
        <v>510</v>
      </c>
      <c r="M51" s="64" t="s">
        <v>510</v>
      </c>
      <c r="N51" s="64" t="s">
        <v>510</v>
      </c>
      <c r="O51" s="65">
        <v>1</v>
      </c>
      <c r="P51" s="48"/>
      <c r="Q51" s="48"/>
      <c r="R51" s="48"/>
      <c r="S51" s="48"/>
      <c r="T51" s="48"/>
      <c r="U51" s="48"/>
    </row>
    <row r="52" spans="1:21" ht="30.75" customHeight="1" x14ac:dyDescent="0.2">
      <c r="A52" s="48"/>
      <c r="B52" s="1189" t="s">
        <v>19</v>
      </c>
      <c r="C52" s="1190"/>
      <c r="D52" s="66"/>
      <c r="E52" s="1191" t="s">
        <v>20</v>
      </c>
      <c r="F52" s="1191"/>
      <c r="G52" s="1191"/>
      <c r="H52" s="1191"/>
      <c r="I52" s="1191"/>
      <c r="J52" s="1192"/>
      <c r="K52" s="63">
        <v>323</v>
      </c>
      <c r="L52" s="64">
        <v>293</v>
      </c>
      <c r="M52" s="64">
        <v>229</v>
      </c>
      <c r="N52" s="64">
        <v>227</v>
      </c>
      <c r="O52" s="65">
        <v>238</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116</v>
      </c>
      <c r="L53" s="69">
        <v>94</v>
      </c>
      <c r="M53" s="69">
        <v>65</v>
      </c>
      <c r="N53" s="69">
        <v>69</v>
      </c>
      <c r="O53" s="70">
        <v>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tGU9IkrwJP4k5ooqNL3bro1L+kXhclziiHkiTtiDSvA6GZHhjZPG4u3reapRFyeKaTPPeZpq2PTRMKbIeB6EQ==" saltValue="1qiP5YtZaolhzRgcHqFA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553</v>
      </c>
      <c r="J40" s="79" t="s">
        <v>554</v>
      </c>
      <c r="K40" s="79" t="s">
        <v>555</v>
      </c>
      <c r="L40" s="79" t="s">
        <v>556</v>
      </c>
      <c r="M40" s="80" t="s">
        <v>557</v>
      </c>
    </row>
    <row r="41" spans="2:13" ht="27.75" customHeight="1" x14ac:dyDescent="0.2">
      <c r="B41" s="1205" t="s">
        <v>24</v>
      </c>
      <c r="C41" s="1206"/>
      <c r="D41" s="81"/>
      <c r="E41" s="1211" t="s">
        <v>25</v>
      </c>
      <c r="F41" s="1211"/>
      <c r="G41" s="1211"/>
      <c r="H41" s="1212"/>
      <c r="I41" s="82">
        <v>2400</v>
      </c>
      <c r="J41" s="83">
        <v>2274</v>
      </c>
      <c r="K41" s="83">
        <v>2317</v>
      </c>
      <c r="L41" s="83">
        <v>4264</v>
      </c>
      <c r="M41" s="84">
        <v>6131</v>
      </c>
    </row>
    <row r="42" spans="2:13" ht="27.75" customHeight="1" x14ac:dyDescent="0.2">
      <c r="B42" s="1207"/>
      <c r="C42" s="1208"/>
      <c r="D42" s="85"/>
      <c r="E42" s="1213" t="s">
        <v>26</v>
      </c>
      <c r="F42" s="1213"/>
      <c r="G42" s="1213"/>
      <c r="H42" s="1214"/>
      <c r="I42" s="86">
        <v>100</v>
      </c>
      <c r="J42" s="87">
        <v>79</v>
      </c>
      <c r="K42" s="87">
        <v>60</v>
      </c>
      <c r="L42" s="87">
        <v>41</v>
      </c>
      <c r="M42" s="88">
        <v>21</v>
      </c>
    </row>
    <row r="43" spans="2:13" ht="27.75" customHeight="1" x14ac:dyDescent="0.2">
      <c r="B43" s="1207"/>
      <c r="C43" s="1208"/>
      <c r="D43" s="85"/>
      <c r="E43" s="1213" t="s">
        <v>27</v>
      </c>
      <c r="F43" s="1213"/>
      <c r="G43" s="1213"/>
      <c r="H43" s="1214"/>
      <c r="I43" s="86">
        <v>2</v>
      </c>
      <c r="J43" s="87">
        <v>2</v>
      </c>
      <c r="K43" s="87">
        <v>1</v>
      </c>
      <c r="L43" s="87">
        <v>91</v>
      </c>
      <c r="M43" s="88">
        <v>143</v>
      </c>
    </row>
    <row r="44" spans="2:13" ht="27.75" customHeight="1" x14ac:dyDescent="0.2">
      <c r="B44" s="1207"/>
      <c r="C44" s="1208"/>
      <c r="D44" s="85"/>
      <c r="E44" s="1213" t="s">
        <v>28</v>
      </c>
      <c r="F44" s="1213"/>
      <c r="G44" s="1213"/>
      <c r="H44" s="1214"/>
      <c r="I44" s="86">
        <v>163</v>
      </c>
      <c r="J44" s="87">
        <v>98</v>
      </c>
      <c r="K44" s="87">
        <v>81</v>
      </c>
      <c r="L44" s="87">
        <v>73</v>
      </c>
      <c r="M44" s="88">
        <v>94</v>
      </c>
    </row>
    <row r="45" spans="2:13" ht="27.75" customHeight="1" x14ac:dyDescent="0.2">
      <c r="B45" s="1207"/>
      <c r="C45" s="1208"/>
      <c r="D45" s="85"/>
      <c r="E45" s="1213" t="s">
        <v>29</v>
      </c>
      <c r="F45" s="1213"/>
      <c r="G45" s="1213"/>
      <c r="H45" s="1214"/>
      <c r="I45" s="86">
        <v>438</v>
      </c>
      <c r="J45" s="87">
        <v>372</v>
      </c>
      <c r="K45" s="87">
        <v>309</v>
      </c>
      <c r="L45" s="87">
        <v>255</v>
      </c>
      <c r="M45" s="88">
        <v>192</v>
      </c>
    </row>
    <row r="46" spans="2:13" ht="27.75" customHeight="1" x14ac:dyDescent="0.2">
      <c r="B46" s="1207"/>
      <c r="C46" s="1208"/>
      <c r="D46" s="89"/>
      <c r="E46" s="1213" t="s">
        <v>30</v>
      </c>
      <c r="F46" s="1213"/>
      <c r="G46" s="1213"/>
      <c r="H46" s="1214"/>
      <c r="I46" s="86" t="s">
        <v>510</v>
      </c>
      <c r="J46" s="87" t="s">
        <v>510</v>
      </c>
      <c r="K46" s="87" t="s">
        <v>510</v>
      </c>
      <c r="L46" s="87" t="s">
        <v>510</v>
      </c>
      <c r="M46" s="88" t="s">
        <v>510</v>
      </c>
    </row>
    <row r="47" spans="2:13" ht="27.75" customHeight="1" x14ac:dyDescent="0.2">
      <c r="B47" s="1207"/>
      <c r="C47" s="1208"/>
      <c r="D47" s="90"/>
      <c r="E47" s="1215" t="s">
        <v>31</v>
      </c>
      <c r="F47" s="1216"/>
      <c r="G47" s="1216"/>
      <c r="H47" s="1217"/>
      <c r="I47" s="86" t="s">
        <v>510</v>
      </c>
      <c r="J47" s="87" t="s">
        <v>510</v>
      </c>
      <c r="K47" s="87" t="s">
        <v>510</v>
      </c>
      <c r="L47" s="87" t="s">
        <v>510</v>
      </c>
      <c r="M47" s="88" t="s">
        <v>510</v>
      </c>
    </row>
    <row r="48" spans="2:13" ht="27.75" customHeight="1" x14ac:dyDescent="0.2">
      <c r="B48" s="1207"/>
      <c r="C48" s="1208"/>
      <c r="D48" s="85"/>
      <c r="E48" s="1213" t="s">
        <v>32</v>
      </c>
      <c r="F48" s="1213"/>
      <c r="G48" s="1213"/>
      <c r="H48" s="1214"/>
      <c r="I48" s="86" t="s">
        <v>510</v>
      </c>
      <c r="J48" s="87" t="s">
        <v>510</v>
      </c>
      <c r="K48" s="87" t="s">
        <v>510</v>
      </c>
      <c r="L48" s="87" t="s">
        <v>510</v>
      </c>
      <c r="M48" s="88" t="s">
        <v>510</v>
      </c>
    </row>
    <row r="49" spans="2:13" ht="27.75" customHeight="1" x14ac:dyDescent="0.2">
      <c r="B49" s="1209"/>
      <c r="C49" s="1210"/>
      <c r="D49" s="85"/>
      <c r="E49" s="1213" t="s">
        <v>33</v>
      </c>
      <c r="F49" s="1213"/>
      <c r="G49" s="1213"/>
      <c r="H49" s="1214"/>
      <c r="I49" s="86" t="s">
        <v>510</v>
      </c>
      <c r="J49" s="87" t="s">
        <v>510</v>
      </c>
      <c r="K49" s="87" t="s">
        <v>510</v>
      </c>
      <c r="L49" s="87" t="s">
        <v>510</v>
      </c>
      <c r="M49" s="88" t="s">
        <v>510</v>
      </c>
    </row>
    <row r="50" spans="2:13" ht="27.75" customHeight="1" x14ac:dyDescent="0.2">
      <c r="B50" s="1218" t="s">
        <v>34</v>
      </c>
      <c r="C50" s="1219"/>
      <c r="D50" s="91"/>
      <c r="E50" s="1213" t="s">
        <v>35</v>
      </c>
      <c r="F50" s="1213"/>
      <c r="G50" s="1213"/>
      <c r="H50" s="1214"/>
      <c r="I50" s="86">
        <v>2143</v>
      </c>
      <c r="J50" s="87">
        <v>2248</v>
      </c>
      <c r="K50" s="87">
        <v>2019</v>
      </c>
      <c r="L50" s="87">
        <v>1964</v>
      </c>
      <c r="M50" s="88">
        <v>2494</v>
      </c>
    </row>
    <row r="51" spans="2:13" ht="27.75" customHeight="1" x14ac:dyDescent="0.2">
      <c r="B51" s="1207"/>
      <c r="C51" s="1208"/>
      <c r="D51" s="85"/>
      <c r="E51" s="1213" t="s">
        <v>36</v>
      </c>
      <c r="F51" s="1213"/>
      <c r="G51" s="1213"/>
      <c r="H51" s="1214"/>
      <c r="I51" s="86" t="s">
        <v>510</v>
      </c>
      <c r="J51" s="87" t="s">
        <v>510</v>
      </c>
      <c r="K51" s="87" t="s">
        <v>510</v>
      </c>
      <c r="L51" s="87" t="s">
        <v>510</v>
      </c>
      <c r="M51" s="88" t="s">
        <v>510</v>
      </c>
    </row>
    <row r="52" spans="2:13" ht="27.75" customHeight="1" x14ac:dyDescent="0.2">
      <c r="B52" s="1209"/>
      <c r="C52" s="1210"/>
      <c r="D52" s="85"/>
      <c r="E52" s="1213" t="s">
        <v>37</v>
      </c>
      <c r="F52" s="1213"/>
      <c r="G52" s="1213"/>
      <c r="H52" s="1214"/>
      <c r="I52" s="86">
        <v>2453</v>
      </c>
      <c r="J52" s="87">
        <v>2353</v>
      </c>
      <c r="K52" s="87">
        <v>2326</v>
      </c>
      <c r="L52" s="87">
        <v>4732</v>
      </c>
      <c r="M52" s="88">
        <v>7060</v>
      </c>
    </row>
    <row r="53" spans="2:13" ht="27.75" customHeight="1" thickBot="1" x14ac:dyDescent="0.25">
      <c r="B53" s="1220" t="s">
        <v>38</v>
      </c>
      <c r="C53" s="1221"/>
      <c r="D53" s="92"/>
      <c r="E53" s="1222" t="s">
        <v>39</v>
      </c>
      <c r="F53" s="1222"/>
      <c r="G53" s="1222"/>
      <c r="H53" s="1223"/>
      <c r="I53" s="93">
        <v>-1493</v>
      </c>
      <c r="J53" s="94">
        <v>-1777</v>
      </c>
      <c r="K53" s="94">
        <v>-1577</v>
      </c>
      <c r="L53" s="94">
        <v>-1972</v>
      </c>
      <c r="M53" s="95">
        <v>-2973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KM124QjVs6n1pkxwqWl38/swWZjOotlGVTKah2K68IaNnR9wDw2II9hvHk4WupSrdn+7ywMqTJqkoumnrnvcA==" saltValue="Hox/qfVbv0jAAsSVz4wE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555</v>
      </c>
      <c r="G54" s="104" t="s">
        <v>556</v>
      </c>
      <c r="H54" s="105" t="s">
        <v>557</v>
      </c>
    </row>
    <row r="55" spans="2:8" ht="52.5" customHeight="1" x14ac:dyDescent="0.2">
      <c r="B55" s="106"/>
      <c r="C55" s="1232" t="s">
        <v>42</v>
      </c>
      <c r="D55" s="1232"/>
      <c r="E55" s="1233"/>
      <c r="F55" s="107">
        <v>1275</v>
      </c>
      <c r="G55" s="107">
        <v>1229</v>
      </c>
      <c r="H55" s="108">
        <v>1149</v>
      </c>
    </row>
    <row r="56" spans="2:8" ht="52.5" customHeight="1" x14ac:dyDescent="0.2">
      <c r="B56" s="109"/>
      <c r="C56" s="1234" t="s">
        <v>43</v>
      </c>
      <c r="D56" s="1234"/>
      <c r="E56" s="1235"/>
      <c r="F56" s="110">
        <v>122</v>
      </c>
      <c r="G56" s="110">
        <v>122</v>
      </c>
      <c r="H56" s="111">
        <v>122</v>
      </c>
    </row>
    <row r="57" spans="2:8" ht="53.25" customHeight="1" x14ac:dyDescent="0.2">
      <c r="B57" s="109"/>
      <c r="C57" s="1236" t="s">
        <v>44</v>
      </c>
      <c r="D57" s="1236"/>
      <c r="E57" s="1237"/>
      <c r="F57" s="112">
        <v>605</v>
      </c>
      <c r="G57" s="112">
        <v>900</v>
      </c>
      <c r="H57" s="113">
        <v>1205</v>
      </c>
    </row>
    <row r="58" spans="2:8" ht="45.75" customHeight="1" x14ac:dyDescent="0.2">
      <c r="B58" s="114"/>
      <c r="C58" s="1224" t="s">
        <v>579</v>
      </c>
      <c r="D58" s="1225"/>
      <c r="E58" s="1226"/>
      <c r="F58" s="365" t="s">
        <v>585</v>
      </c>
      <c r="G58" s="365" t="s">
        <v>584</v>
      </c>
      <c r="H58" s="116">
        <v>422</v>
      </c>
    </row>
    <row r="59" spans="2:8" ht="45.75" customHeight="1" x14ac:dyDescent="0.2">
      <c r="B59" s="114"/>
      <c r="C59" s="1224" t="s">
        <v>580</v>
      </c>
      <c r="D59" s="1225"/>
      <c r="E59" s="1226"/>
      <c r="F59" s="365">
        <v>335</v>
      </c>
      <c r="G59" s="115">
        <v>336</v>
      </c>
      <c r="H59" s="116">
        <v>337</v>
      </c>
    </row>
    <row r="60" spans="2:8" ht="45.75" customHeight="1" x14ac:dyDescent="0.2">
      <c r="B60" s="114"/>
      <c r="C60" s="1224" t="s">
        <v>581</v>
      </c>
      <c r="D60" s="1225"/>
      <c r="E60" s="1226"/>
      <c r="F60" s="365" t="s">
        <v>584</v>
      </c>
      <c r="G60" s="115">
        <v>304</v>
      </c>
      <c r="H60" s="116">
        <v>186</v>
      </c>
    </row>
    <row r="61" spans="2:8" ht="45.75" customHeight="1" x14ac:dyDescent="0.2">
      <c r="B61" s="114"/>
      <c r="C61" s="1224" t="s">
        <v>582</v>
      </c>
      <c r="D61" s="1225"/>
      <c r="E61" s="1226"/>
      <c r="F61" s="365">
        <v>136</v>
      </c>
      <c r="G61" s="365">
        <v>136</v>
      </c>
      <c r="H61" s="116">
        <v>136</v>
      </c>
    </row>
    <row r="62" spans="2:8" ht="45.75" customHeight="1" thickBot="1" x14ac:dyDescent="0.25">
      <c r="B62" s="117"/>
      <c r="C62" s="1227" t="s">
        <v>583</v>
      </c>
      <c r="D62" s="1228"/>
      <c r="E62" s="1229"/>
      <c r="F62" s="365">
        <v>98</v>
      </c>
      <c r="G62" s="118">
        <v>88</v>
      </c>
      <c r="H62" s="119">
        <v>88</v>
      </c>
    </row>
    <row r="63" spans="2:8" ht="52.5" customHeight="1" thickBot="1" x14ac:dyDescent="0.25">
      <c r="B63" s="120"/>
      <c r="C63" s="1230" t="s">
        <v>45</v>
      </c>
      <c r="D63" s="1230"/>
      <c r="E63" s="1231"/>
      <c r="F63" s="121">
        <v>2002</v>
      </c>
      <c r="G63" s="121">
        <v>2251</v>
      </c>
      <c r="H63" s="122">
        <v>2476</v>
      </c>
    </row>
    <row r="64" spans="2:8" ht="15" customHeight="1" x14ac:dyDescent="0.2"/>
    <row r="65" ht="0" hidden="1" customHeight="1" x14ac:dyDescent="0.2"/>
    <row r="66" ht="0" hidden="1" customHeight="1" x14ac:dyDescent="0.2"/>
  </sheetData>
  <sheetProtection algorithmName="SHA-512" hashValue="Dy0VAIHcAKHPjFoFLOh3O7A9+s3e6wSktfNjXxKddEVizogeN/GPd7h5o8nMhOS91ZaJ0XjhqxFsHnh9DiPLLg==" saltValue="ftpUZbc1BN9iaPXjjLPn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1240" customWidth="1"/>
    <col min="2" max="107" width="2.44140625" style="1240" customWidth="1"/>
    <col min="108" max="108" width="6.109375" style="1248" customWidth="1"/>
    <col min="109" max="109" width="5.88671875" style="1247" customWidth="1"/>
    <col min="110" max="110" width="19.109375" style="1240" hidden="1"/>
    <col min="111" max="115" width="12.6640625" style="1240" hidden="1"/>
    <col min="116" max="349" width="8.6640625" style="1240" hidden="1"/>
    <col min="350" max="355" width="14.88671875" style="1240" hidden="1"/>
    <col min="356" max="357" width="15.88671875" style="1240" hidden="1"/>
    <col min="358" max="363" width="16.109375" style="1240" hidden="1"/>
    <col min="364" max="364" width="6.109375" style="1240" hidden="1"/>
    <col min="365" max="365" width="3" style="1240" hidden="1"/>
    <col min="366" max="605" width="8.6640625" style="1240" hidden="1"/>
    <col min="606" max="611" width="14.88671875" style="1240" hidden="1"/>
    <col min="612" max="613" width="15.88671875" style="1240" hidden="1"/>
    <col min="614" max="619" width="16.109375" style="1240" hidden="1"/>
    <col min="620" max="620" width="6.109375" style="1240" hidden="1"/>
    <col min="621" max="621" width="3" style="1240" hidden="1"/>
    <col min="622" max="861" width="8.6640625" style="1240" hidden="1"/>
    <col min="862" max="867" width="14.88671875" style="1240" hidden="1"/>
    <col min="868" max="869" width="15.88671875" style="1240" hidden="1"/>
    <col min="870" max="875" width="16.109375" style="1240" hidden="1"/>
    <col min="876" max="876" width="6.109375" style="1240" hidden="1"/>
    <col min="877" max="877" width="3" style="1240" hidden="1"/>
    <col min="878" max="1117" width="8.6640625" style="1240" hidden="1"/>
    <col min="1118" max="1123" width="14.88671875" style="1240" hidden="1"/>
    <col min="1124" max="1125" width="15.88671875" style="1240" hidden="1"/>
    <col min="1126" max="1131" width="16.109375" style="1240" hidden="1"/>
    <col min="1132" max="1132" width="6.109375" style="1240" hidden="1"/>
    <col min="1133" max="1133" width="3" style="1240" hidden="1"/>
    <col min="1134" max="1373" width="8.6640625" style="1240" hidden="1"/>
    <col min="1374" max="1379" width="14.88671875" style="1240" hidden="1"/>
    <col min="1380" max="1381" width="15.88671875" style="1240" hidden="1"/>
    <col min="1382" max="1387" width="16.109375" style="1240" hidden="1"/>
    <col min="1388" max="1388" width="6.109375" style="1240" hidden="1"/>
    <col min="1389" max="1389" width="3" style="1240" hidden="1"/>
    <col min="1390" max="1629" width="8.6640625" style="1240" hidden="1"/>
    <col min="1630" max="1635" width="14.88671875" style="1240" hidden="1"/>
    <col min="1636" max="1637" width="15.88671875" style="1240" hidden="1"/>
    <col min="1638" max="1643" width="16.109375" style="1240" hidden="1"/>
    <col min="1644" max="1644" width="6.109375" style="1240" hidden="1"/>
    <col min="1645" max="1645" width="3" style="1240" hidden="1"/>
    <col min="1646" max="1885" width="8.6640625" style="1240" hidden="1"/>
    <col min="1886" max="1891" width="14.88671875" style="1240" hidden="1"/>
    <col min="1892" max="1893" width="15.88671875" style="1240" hidden="1"/>
    <col min="1894" max="1899" width="16.109375" style="1240" hidden="1"/>
    <col min="1900" max="1900" width="6.109375" style="1240" hidden="1"/>
    <col min="1901" max="1901" width="3" style="1240" hidden="1"/>
    <col min="1902" max="2141" width="8.6640625" style="1240" hidden="1"/>
    <col min="2142" max="2147" width="14.88671875" style="1240" hidden="1"/>
    <col min="2148" max="2149" width="15.88671875" style="1240" hidden="1"/>
    <col min="2150" max="2155" width="16.109375" style="1240" hidden="1"/>
    <col min="2156" max="2156" width="6.109375" style="1240" hidden="1"/>
    <col min="2157" max="2157" width="3" style="1240" hidden="1"/>
    <col min="2158" max="2397" width="8.6640625" style="1240" hidden="1"/>
    <col min="2398" max="2403" width="14.88671875" style="1240" hidden="1"/>
    <col min="2404" max="2405" width="15.88671875" style="1240" hidden="1"/>
    <col min="2406" max="2411" width="16.109375" style="1240" hidden="1"/>
    <col min="2412" max="2412" width="6.109375" style="1240" hidden="1"/>
    <col min="2413" max="2413" width="3" style="1240" hidden="1"/>
    <col min="2414" max="2653" width="8.6640625" style="1240" hidden="1"/>
    <col min="2654" max="2659" width="14.88671875" style="1240" hidden="1"/>
    <col min="2660" max="2661" width="15.88671875" style="1240" hidden="1"/>
    <col min="2662" max="2667" width="16.109375" style="1240" hidden="1"/>
    <col min="2668" max="2668" width="6.109375" style="1240" hidden="1"/>
    <col min="2669" max="2669" width="3" style="1240" hidden="1"/>
    <col min="2670" max="2909" width="8.6640625" style="1240" hidden="1"/>
    <col min="2910" max="2915" width="14.88671875" style="1240" hidden="1"/>
    <col min="2916" max="2917" width="15.88671875" style="1240" hidden="1"/>
    <col min="2918" max="2923" width="16.109375" style="1240" hidden="1"/>
    <col min="2924" max="2924" width="6.109375" style="1240" hidden="1"/>
    <col min="2925" max="2925" width="3" style="1240" hidden="1"/>
    <col min="2926" max="3165" width="8.6640625" style="1240" hidden="1"/>
    <col min="3166" max="3171" width="14.88671875" style="1240" hidden="1"/>
    <col min="3172" max="3173" width="15.88671875" style="1240" hidden="1"/>
    <col min="3174" max="3179" width="16.109375" style="1240" hidden="1"/>
    <col min="3180" max="3180" width="6.109375" style="1240" hidden="1"/>
    <col min="3181" max="3181" width="3" style="1240" hidden="1"/>
    <col min="3182" max="3421" width="8.6640625" style="1240" hidden="1"/>
    <col min="3422" max="3427" width="14.88671875" style="1240" hidden="1"/>
    <col min="3428" max="3429" width="15.88671875" style="1240" hidden="1"/>
    <col min="3430" max="3435" width="16.109375" style="1240" hidden="1"/>
    <col min="3436" max="3436" width="6.109375" style="1240" hidden="1"/>
    <col min="3437" max="3437" width="3" style="1240" hidden="1"/>
    <col min="3438" max="3677" width="8.6640625" style="1240" hidden="1"/>
    <col min="3678" max="3683" width="14.88671875" style="1240" hidden="1"/>
    <col min="3684" max="3685" width="15.88671875" style="1240" hidden="1"/>
    <col min="3686" max="3691" width="16.109375" style="1240" hidden="1"/>
    <col min="3692" max="3692" width="6.109375" style="1240" hidden="1"/>
    <col min="3693" max="3693" width="3" style="1240" hidden="1"/>
    <col min="3694" max="3933" width="8.6640625" style="1240" hidden="1"/>
    <col min="3934" max="3939" width="14.88671875" style="1240" hidden="1"/>
    <col min="3940" max="3941" width="15.88671875" style="1240" hidden="1"/>
    <col min="3942" max="3947" width="16.109375" style="1240" hidden="1"/>
    <col min="3948" max="3948" width="6.109375" style="1240" hidden="1"/>
    <col min="3949" max="3949" width="3" style="1240" hidden="1"/>
    <col min="3950" max="4189" width="8.6640625" style="1240" hidden="1"/>
    <col min="4190" max="4195" width="14.88671875" style="1240" hidden="1"/>
    <col min="4196" max="4197" width="15.88671875" style="1240" hidden="1"/>
    <col min="4198" max="4203" width="16.109375" style="1240" hidden="1"/>
    <col min="4204" max="4204" width="6.109375" style="1240" hidden="1"/>
    <col min="4205" max="4205" width="3" style="1240" hidden="1"/>
    <col min="4206" max="4445" width="8.6640625" style="1240" hidden="1"/>
    <col min="4446" max="4451" width="14.88671875" style="1240" hidden="1"/>
    <col min="4452" max="4453" width="15.88671875" style="1240" hidden="1"/>
    <col min="4454" max="4459" width="16.109375" style="1240" hidden="1"/>
    <col min="4460" max="4460" width="6.109375" style="1240" hidden="1"/>
    <col min="4461" max="4461" width="3" style="1240" hidden="1"/>
    <col min="4462" max="4701" width="8.6640625" style="1240" hidden="1"/>
    <col min="4702" max="4707" width="14.88671875" style="1240" hidden="1"/>
    <col min="4708" max="4709" width="15.88671875" style="1240" hidden="1"/>
    <col min="4710" max="4715" width="16.109375" style="1240" hidden="1"/>
    <col min="4716" max="4716" width="6.109375" style="1240" hidden="1"/>
    <col min="4717" max="4717" width="3" style="1240" hidden="1"/>
    <col min="4718" max="4957" width="8.6640625" style="1240" hidden="1"/>
    <col min="4958" max="4963" width="14.88671875" style="1240" hidden="1"/>
    <col min="4964" max="4965" width="15.88671875" style="1240" hidden="1"/>
    <col min="4966" max="4971" width="16.109375" style="1240" hidden="1"/>
    <col min="4972" max="4972" width="6.109375" style="1240" hidden="1"/>
    <col min="4973" max="4973" width="3" style="1240" hidden="1"/>
    <col min="4974" max="5213" width="8.6640625" style="1240" hidden="1"/>
    <col min="5214" max="5219" width="14.88671875" style="1240" hidden="1"/>
    <col min="5220" max="5221" width="15.88671875" style="1240" hidden="1"/>
    <col min="5222" max="5227" width="16.109375" style="1240" hidden="1"/>
    <col min="5228" max="5228" width="6.109375" style="1240" hidden="1"/>
    <col min="5229" max="5229" width="3" style="1240" hidden="1"/>
    <col min="5230" max="5469" width="8.6640625" style="1240" hidden="1"/>
    <col min="5470" max="5475" width="14.88671875" style="1240" hidden="1"/>
    <col min="5476" max="5477" width="15.88671875" style="1240" hidden="1"/>
    <col min="5478" max="5483" width="16.109375" style="1240" hidden="1"/>
    <col min="5484" max="5484" width="6.109375" style="1240" hidden="1"/>
    <col min="5485" max="5485" width="3" style="1240" hidden="1"/>
    <col min="5486" max="5725" width="8.6640625" style="1240" hidden="1"/>
    <col min="5726" max="5731" width="14.88671875" style="1240" hidden="1"/>
    <col min="5732" max="5733" width="15.88671875" style="1240" hidden="1"/>
    <col min="5734" max="5739" width="16.109375" style="1240" hidden="1"/>
    <col min="5740" max="5740" width="6.109375" style="1240" hidden="1"/>
    <col min="5741" max="5741" width="3" style="1240" hidden="1"/>
    <col min="5742" max="5981" width="8.6640625" style="1240" hidden="1"/>
    <col min="5982" max="5987" width="14.88671875" style="1240" hidden="1"/>
    <col min="5988" max="5989" width="15.88671875" style="1240" hidden="1"/>
    <col min="5990" max="5995" width="16.109375" style="1240" hidden="1"/>
    <col min="5996" max="5996" width="6.109375" style="1240" hidden="1"/>
    <col min="5997" max="5997" width="3" style="1240" hidden="1"/>
    <col min="5998" max="6237" width="8.6640625" style="1240" hidden="1"/>
    <col min="6238" max="6243" width="14.88671875" style="1240" hidden="1"/>
    <col min="6244" max="6245" width="15.88671875" style="1240" hidden="1"/>
    <col min="6246" max="6251" width="16.109375" style="1240" hidden="1"/>
    <col min="6252" max="6252" width="6.109375" style="1240" hidden="1"/>
    <col min="6253" max="6253" width="3" style="1240" hidden="1"/>
    <col min="6254" max="6493" width="8.6640625" style="1240" hidden="1"/>
    <col min="6494" max="6499" width="14.88671875" style="1240" hidden="1"/>
    <col min="6500" max="6501" width="15.88671875" style="1240" hidden="1"/>
    <col min="6502" max="6507" width="16.109375" style="1240" hidden="1"/>
    <col min="6508" max="6508" width="6.109375" style="1240" hidden="1"/>
    <col min="6509" max="6509" width="3" style="1240" hidden="1"/>
    <col min="6510" max="6749" width="8.6640625" style="1240" hidden="1"/>
    <col min="6750" max="6755" width="14.88671875" style="1240" hidden="1"/>
    <col min="6756" max="6757" width="15.88671875" style="1240" hidden="1"/>
    <col min="6758" max="6763" width="16.109375" style="1240" hidden="1"/>
    <col min="6764" max="6764" width="6.109375" style="1240" hidden="1"/>
    <col min="6765" max="6765" width="3" style="1240" hidden="1"/>
    <col min="6766" max="7005" width="8.6640625" style="1240" hidden="1"/>
    <col min="7006" max="7011" width="14.88671875" style="1240" hidden="1"/>
    <col min="7012" max="7013" width="15.88671875" style="1240" hidden="1"/>
    <col min="7014" max="7019" width="16.109375" style="1240" hidden="1"/>
    <col min="7020" max="7020" width="6.109375" style="1240" hidden="1"/>
    <col min="7021" max="7021" width="3" style="1240" hidden="1"/>
    <col min="7022" max="7261" width="8.6640625" style="1240" hidden="1"/>
    <col min="7262" max="7267" width="14.88671875" style="1240" hidden="1"/>
    <col min="7268" max="7269" width="15.88671875" style="1240" hidden="1"/>
    <col min="7270" max="7275" width="16.109375" style="1240" hidden="1"/>
    <col min="7276" max="7276" width="6.109375" style="1240" hidden="1"/>
    <col min="7277" max="7277" width="3" style="1240" hidden="1"/>
    <col min="7278" max="7517" width="8.6640625" style="1240" hidden="1"/>
    <col min="7518" max="7523" width="14.88671875" style="1240" hidden="1"/>
    <col min="7524" max="7525" width="15.88671875" style="1240" hidden="1"/>
    <col min="7526" max="7531" width="16.109375" style="1240" hidden="1"/>
    <col min="7532" max="7532" width="6.109375" style="1240" hidden="1"/>
    <col min="7533" max="7533" width="3" style="1240" hidden="1"/>
    <col min="7534" max="7773" width="8.6640625" style="1240" hidden="1"/>
    <col min="7774" max="7779" width="14.88671875" style="1240" hidden="1"/>
    <col min="7780" max="7781" width="15.88671875" style="1240" hidden="1"/>
    <col min="7782" max="7787" width="16.109375" style="1240" hidden="1"/>
    <col min="7788" max="7788" width="6.109375" style="1240" hidden="1"/>
    <col min="7789" max="7789" width="3" style="1240" hidden="1"/>
    <col min="7790" max="8029" width="8.6640625" style="1240" hidden="1"/>
    <col min="8030" max="8035" width="14.88671875" style="1240" hidden="1"/>
    <col min="8036" max="8037" width="15.88671875" style="1240" hidden="1"/>
    <col min="8038" max="8043" width="16.109375" style="1240" hidden="1"/>
    <col min="8044" max="8044" width="6.109375" style="1240" hidden="1"/>
    <col min="8045" max="8045" width="3" style="1240" hidden="1"/>
    <col min="8046" max="8285" width="8.6640625" style="1240" hidden="1"/>
    <col min="8286" max="8291" width="14.88671875" style="1240" hidden="1"/>
    <col min="8292" max="8293" width="15.88671875" style="1240" hidden="1"/>
    <col min="8294" max="8299" width="16.109375" style="1240" hidden="1"/>
    <col min="8300" max="8300" width="6.109375" style="1240" hidden="1"/>
    <col min="8301" max="8301" width="3" style="1240" hidden="1"/>
    <col min="8302" max="8541" width="8.6640625" style="1240" hidden="1"/>
    <col min="8542" max="8547" width="14.88671875" style="1240" hidden="1"/>
    <col min="8548" max="8549" width="15.88671875" style="1240" hidden="1"/>
    <col min="8550" max="8555" width="16.109375" style="1240" hidden="1"/>
    <col min="8556" max="8556" width="6.109375" style="1240" hidden="1"/>
    <col min="8557" max="8557" width="3" style="1240" hidden="1"/>
    <col min="8558" max="8797" width="8.6640625" style="1240" hidden="1"/>
    <col min="8798" max="8803" width="14.88671875" style="1240" hidden="1"/>
    <col min="8804" max="8805" width="15.88671875" style="1240" hidden="1"/>
    <col min="8806" max="8811" width="16.109375" style="1240" hidden="1"/>
    <col min="8812" max="8812" width="6.109375" style="1240" hidden="1"/>
    <col min="8813" max="8813" width="3" style="1240" hidden="1"/>
    <col min="8814" max="9053" width="8.6640625" style="1240" hidden="1"/>
    <col min="9054" max="9059" width="14.88671875" style="1240" hidden="1"/>
    <col min="9060" max="9061" width="15.88671875" style="1240" hidden="1"/>
    <col min="9062" max="9067" width="16.109375" style="1240" hidden="1"/>
    <col min="9068" max="9068" width="6.109375" style="1240" hidden="1"/>
    <col min="9069" max="9069" width="3" style="1240" hidden="1"/>
    <col min="9070" max="9309" width="8.6640625" style="1240" hidden="1"/>
    <col min="9310" max="9315" width="14.88671875" style="1240" hidden="1"/>
    <col min="9316" max="9317" width="15.88671875" style="1240" hidden="1"/>
    <col min="9318" max="9323" width="16.109375" style="1240" hidden="1"/>
    <col min="9324" max="9324" width="6.109375" style="1240" hidden="1"/>
    <col min="9325" max="9325" width="3" style="1240" hidden="1"/>
    <col min="9326" max="9565" width="8.6640625" style="1240" hidden="1"/>
    <col min="9566" max="9571" width="14.88671875" style="1240" hidden="1"/>
    <col min="9572" max="9573" width="15.88671875" style="1240" hidden="1"/>
    <col min="9574" max="9579" width="16.109375" style="1240" hidden="1"/>
    <col min="9580" max="9580" width="6.109375" style="1240" hidden="1"/>
    <col min="9581" max="9581" width="3" style="1240" hidden="1"/>
    <col min="9582" max="9821" width="8.6640625" style="1240" hidden="1"/>
    <col min="9822" max="9827" width="14.88671875" style="1240" hidden="1"/>
    <col min="9828" max="9829" width="15.88671875" style="1240" hidden="1"/>
    <col min="9830" max="9835" width="16.109375" style="1240" hidden="1"/>
    <col min="9836" max="9836" width="6.109375" style="1240" hidden="1"/>
    <col min="9837" max="9837" width="3" style="1240" hidden="1"/>
    <col min="9838" max="10077" width="8.6640625" style="1240" hidden="1"/>
    <col min="10078" max="10083" width="14.88671875" style="1240" hidden="1"/>
    <col min="10084" max="10085" width="15.88671875" style="1240" hidden="1"/>
    <col min="10086" max="10091" width="16.109375" style="1240" hidden="1"/>
    <col min="10092" max="10092" width="6.109375" style="1240" hidden="1"/>
    <col min="10093" max="10093" width="3" style="1240" hidden="1"/>
    <col min="10094" max="10333" width="8.6640625" style="1240" hidden="1"/>
    <col min="10334" max="10339" width="14.88671875" style="1240" hidden="1"/>
    <col min="10340" max="10341" width="15.88671875" style="1240" hidden="1"/>
    <col min="10342" max="10347" width="16.109375" style="1240" hidden="1"/>
    <col min="10348" max="10348" width="6.109375" style="1240" hidden="1"/>
    <col min="10349" max="10349" width="3" style="1240" hidden="1"/>
    <col min="10350" max="10589" width="8.6640625" style="1240" hidden="1"/>
    <col min="10590" max="10595" width="14.88671875" style="1240" hidden="1"/>
    <col min="10596" max="10597" width="15.88671875" style="1240" hidden="1"/>
    <col min="10598" max="10603" width="16.109375" style="1240" hidden="1"/>
    <col min="10604" max="10604" width="6.109375" style="1240" hidden="1"/>
    <col min="10605" max="10605" width="3" style="1240" hidden="1"/>
    <col min="10606" max="10845" width="8.6640625" style="1240" hidden="1"/>
    <col min="10846" max="10851" width="14.88671875" style="1240" hidden="1"/>
    <col min="10852" max="10853" width="15.88671875" style="1240" hidden="1"/>
    <col min="10854" max="10859" width="16.109375" style="1240" hidden="1"/>
    <col min="10860" max="10860" width="6.109375" style="1240" hidden="1"/>
    <col min="10861" max="10861" width="3" style="1240" hidden="1"/>
    <col min="10862" max="11101" width="8.6640625" style="1240" hidden="1"/>
    <col min="11102" max="11107" width="14.88671875" style="1240" hidden="1"/>
    <col min="11108" max="11109" width="15.88671875" style="1240" hidden="1"/>
    <col min="11110" max="11115" width="16.109375" style="1240" hidden="1"/>
    <col min="11116" max="11116" width="6.109375" style="1240" hidden="1"/>
    <col min="11117" max="11117" width="3" style="1240" hidden="1"/>
    <col min="11118" max="11357" width="8.6640625" style="1240" hidden="1"/>
    <col min="11358" max="11363" width="14.88671875" style="1240" hidden="1"/>
    <col min="11364" max="11365" width="15.88671875" style="1240" hidden="1"/>
    <col min="11366" max="11371" width="16.109375" style="1240" hidden="1"/>
    <col min="11372" max="11372" width="6.109375" style="1240" hidden="1"/>
    <col min="11373" max="11373" width="3" style="1240" hidden="1"/>
    <col min="11374" max="11613" width="8.6640625" style="1240" hidden="1"/>
    <col min="11614" max="11619" width="14.88671875" style="1240" hidden="1"/>
    <col min="11620" max="11621" width="15.88671875" style="1240" hidden="1"/>
    <col min="11622" max="11627" width="16.109375" style="1240" hidden="1"/>
    <col min="11628" max="11628" width="6.109375" style="1240" hidden="1"/>
    <col min="11629" max="11629" width="3" style="1240" hidden="1"/>
    <col min="11630" max="11869" width="8.6640625" style="1240" hidden="1"/>
    <col min="11870" max="11875" width="14.88671875" style="1240" hidden="1"/>
    <col min="11876" max="11877" width="15.88671875" style="1240" hidden="1"/>
    <col min="11878" max="11883" width="16.109375" style="1240" hidden="1"/>
    <col min="11884" max="11884" width="6.109375" style="1240" hidden="1"/>
    <col min="11885" max="11885" width="3" style="1240" hidden="1"/>
    <col min="11886" max="12125" width="8.6640625" style="1240" hidden="1"/>
    <col min="12126" max="12131" width="14.88671875" style="1240" hidden="1"/>
    <col min="12132" max="12133" width="15.88671875" style="1240" hidden="1"/>
    <col min="12134" max="12139" width="16.109375" style="1240" hidden="1"/>
    <col min="12140" max="12140" width="6.109375" style="1240" hidden="1"/>
    <col min="12141" max="12141" width="3" style="1240" hidden="1"/>
    <col min="12142" max="12381" width="8.6640625" style="1240" hidden="1"/>
    <col min="12382" max="12387" width="14.88671875" style="1240" hidden="1"/>
    <col min="12388" max="12389" width="15.88671875" style="1240" hidden="1"/>
    <col min="12390" max="12395" width="16.109375" style="1240" hidden="1"/>
    <col min="12396" max="12396" width="6.109375" style="1240" hidden="1"/>
    <col min="12397" max="12397" width="3" style="1240" hidden="1"/>
    <col min="12398" max="12637" width="8.6640625" style="1240" hidden="1"/>
    <col min="12638" max="12643" width="14.88671875" style="1240" hidden="1"/>
    <col min="12644" max="12645" width="15.88671875" style="1240" hidden="1"/>
    <col min="12646" max="12651" width="16.109375" style="1240" hidden="1"/>
    <col min="12652" max="12652" width="6.109375" style="1240" hidden="1"/>
    <col min="12653" max="12653" width="3" style="1240" hidden="1"/>
    <col min="12654" max="12893" width="8.6640625" style="1240" hidden="1"/>
    <col min="12894" max="12899" width="14.88671875" style="1240" hidden="1"/>
    <col min="12900" max="12901" width="15.88671875" style="1240" hidden="1"/>
    <col min="12902" max="12907" width="16.109375" style="1240" hidden="1"/>
    <col min="12908" max="12908" width="6.109375" style="1240" hidden="1"/>
    <col min="12909" max="12909" width="3" style="1240" hidden="1"/>
    <col min="12910" max="13149" width="8.6640625" style="1240" hidden="1"/>
    <col min="13150" max="13155" width="14.88671875" style="1240" hidden="1"/>
    <col min="13156" max="13157" width="15.88671875" style="1240" hidden="1"/>
    <col min="13158" max="13163" width="16.109375" style="1240" hidden="1"/>
    <col min="13164" max="13164" width="6.109375" style="1240" hidden="1"/>
    <col min="13165" max="13165" width="3" style="1240" hidden="1"/>
    <col min="13166" max="13405" width="8.6640625" style="1240" hidden="1"/>
    <col min="13406" max="13411" width="14.88671875" style="1240" hidden="1"/>
    <col min="13412" max="13413" width="15.88671875" style="1240" hidden="1"/>
    <col min="13414" max="13419" width="16.109375" style="1240" hidden="1"/>
    <col min="13420" max="13420" width="6.109375" style="1240" hidden="1"/>
    <col min="13421" max="13421" width="3" style="1240" hidden="1"/>
    <col min="13422" max="13661" width="8.6640625" style="1240" hidden="1"/>
    <col min="13662" max="13667" width="14.88671875" style="1240" hidden="1"/>
    <col min="13668" max="13669" width="15.88671875" style="1240" hidden="1"/>
    <col min="13670" max="13675" width="16.109375" style="1240" hidden="1"/>
    <col min="13676" max="13676" width="6.109375" style="1240" hidden="1"/>
    <col min="13677" max="13677" width="3" style="1240" hidden="1"/>
    <col min="13678" max="13917" width="8.6640625" style="1240" hidden="1"/>
    <col min="13918" max="13923" width="14.88671875" style="1240" hidden="1"/>
    <col min="13924" max="13925" width="15.88671875" style="1240" hidden="1"/>
    <col min="13926" max="13931" width="16.109375" style="1240" hidden="1"/>
    <col min="13932" max="13932" width="6.109375" style="1240" hidden="1"/>
    <col min="13933" max="13933" width="3" style="1240" hidden="1"/>
    <col min="13934" max="14173" width="8.6640625" style="1240" hidden="1"/>
    <col min="14174" max="14179" width="14.88671875" style="1240" hidden="1"/>
    <col min="14180" max="14181" width="15.88671875" style="1240" hidden="1"/>
    <col min="14182" max="14187" width="16.109375" style="1240" hidden="1"/>
    <col min="14188" max="14188" width="6.109375" style="1240" hidden="1"/>
    <col min="14189" max="14189" width="3" style="1240" hidden="1"/>
    <col min="14190" max="14429" width="8.6640625" style="1240" hidden="1"/>
    <col min="14430" max="14435" width="14.88671875" style="1240" hidden="1"/>
    <col min="14436" max="14437" width="15.88671875" style="1240" hidden="1"/>
    <col min="14438" max="14443" width="16.109375" style="1240" hidden="1"/>
    <col min="14444" max="14444" width="6.109375" style="1240" hidden="1"/>
    <col min="14445" max="14445" width="3" style="1240" hidden="1"/>
    <col min="14446" max="14685" width="8.6640625" style="1240" hidden="1"/>
    <col min="14686" max="14691" width="14.88671875" style="1240" hidden="1"/>
    <col min="14692" max="14693" width="15.88671875" style="1240" hidden="1"/>
    <col min="14694" max="14699" width="16.109375" style="1240" hidden="1"/>
    <col min="14700" max="14700" width="6.109375" style="1240" hidden="1"/>
    <col min="14701" max="14701" width="3" style="1240" hidden="1"/>
    <col min="14702" max="14941" width="8.6640625" style="1240" hidden="1"/>
    <col min="14942" max="14947" width="14.88671875" style="1240" hidden="1"/>
    <col min="14948" max="14949" width="15.88671875" style="1240" hidden="1"/>
    <col min="14950" max="14955" width="16.109375" style="1240" hidden="1"/>
    <col min="14956" max="14956" width="6.109375" style="1240" hidden="1"/>
    <col min="14957" max="14957" width="3" style="1240" hidden="1"/>
    <col min="14958" max="15197" width="8.6640625" style="1240" hidden="1"/>
    <col min="15198" max="15203" width="14.88671875" style="1240" hidden="1"/>
    <col min="15204" max="15205" width="15.88671875" style="1240" hidden="1"/>
    <col min="15206" max="15211" width="16.109375" style="1240" hidden="1"/>
    <col min="15212" max="15212" width="6.109375" style="1240" hidden="1"/>
    <col min="15213" max="15213" width="3" style="1240" hidden="1"/>
    <col min="15214" max="15453" width="8.6640625" style="1240" hidden="1"/>
    <col min="15454" max="15459" width="14.88671875" style="1240" hidden="1"/>
    <col min="15460" max="15461" width="15.88671875" style="1240" hidden="1"/>
    <col min="15462" max="15467" width="16.109375" style="1240" hidden="1"/>
    <col min="15468" max="15468" width="6.109375" style="1240" hidden="1"/>
    <col min="15469" max="15469" width="3" style="1240" hidden="1"/>
    <col min="15470" max="15709" width="8.6640625" style="1240" hidden="1"/>
    <col min="15710" max="15715" width="14.88671875" style="1240" hidden="1"/>
    <col min="15716" max="15717" width="15.88671875" style="1240" hidden="1"/>
    <col min="15718" max="15723" width="16.109375" style="1240" hidden="1"/>
    <col min="15724" max="15724" width="6.109375" style="1240" hidden="1"/>
    <col min="15725" max="15725" width="3" style="1240" hidden="1"/>
    <col min="15726" max="15965" width="8.6640625" style="1240" hidden="1"/>
    <col min="15966" max="15971" width="14.88671875" style="1240" hidden="1"/>
    <col min="15972" max="15973" width="15.88671875" style="1240" hidden="1"/>
    <col min="15974" max="15979" width="16.109375" style="1240" hidden="1"/>
    <col min="15980" max="15980" width="6.109375" style="1240" hidden="1"/>
    <col min="15981" max="15981" width="3" style="1240" hidden="1"/>
    <col min="15982" max="16221" width="8.6640625" style="1240" hidden="1"/>
    <col min="16222" max="16227" width="14.88671875" style="1240" hidden="1"/>
    <col min="16228" max="16229" width="15.88671875" style="1240" hidden="1"/>
    <col min="16230" max="16235" width="16.109375" style="1240" hidden="1"/>
    <col min="16236" max="16236" width="6.109375" style="1240" hidden="1"/>
    <col min="16237" max="16237" width="3" style="1240" hidden="1"/>
    <col min="16238" max="16384" width="8.6640625" style="1240" hidden="1"/>
  </cols>
  <sheetData>
    <row r="1" spans="1:143" ht="42.75" customHeight="1" x14ac:dyDescent="0.2">
      <c r="A1" s="1238"/>
      <c r="B1" s="1239"/>
      <c r="DD1" s="1240"/>
      <c r="DE1" s="1240"/>
    </row>
    <row r="2" spans="1:143" ht="25.5" customHeight="1" x14ac:dyDescent="0.2">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2">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ht="13.2" x14ac:dyDescent="0.2">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2" x14ac:dyDescent="0.2">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2" x14ac:dyDescent="0.2">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40"/>
      <c r="DE19" s="1240"/>
    </row>
    <row r="20" spans="1:351" ht="13.2" x14ac:dyDescent="0.2">
      <c r="DD20" s="1240"/>
      <c r="DE20" s="1240"/>
    </row>
    <row r="21" spans="1:351" ht="16.2" x14ac:dyDescent="0.2">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6.2" x14ac:dyDescent="0.2">
      <c r="B22" s="1247"/>
      <c r="MM22" s="1246"/>
    </row>
    <row r="23" spans="1:351" ht="13.2" x14ac:dyDescent="0.2">
      <c r="B23" s="1247"/>
    </row>
    <row r="24" spans="1:351" ht="13.2" x14ac:dyDescent="0.2">
      <c r="B24" s="1247"/>
    </row>
    <row r="25" spans="1:351" ht="13.2" x14ac:dyDescent="0.2">
      <c r="B25" s="1247"/>
    </row>
    <row r="26" spans="1:351" ht="13.2" x14ac:dyDescent="0.2">
      <c r="B26" s="1247"/>
    </row>
    <row r="27" spans="1:351" ht="13.2" x14ac:dyDescent="0.2">
      <c r="B27" s="1247"/>
    </row>
    <row r="28" spans="1:351" ht="13.2" x14ac:dyDescent="0.2">
      <c r="B28" s="1247"/>
    </row>
    <row r="29" spans="1:351" ht="13.2" x14ac:dyDescent="0.2">
      <c r="B29" s="1247"/>
    </row>
    <row r="30" spans="1:351" ht="13.2" x14ac:dyDescent="0.2">
      <c r="B30" s="1247"/>
    </row>
    <row r="31" spans="1:351" ht="13.2" x14ac:dyDescent="0.2">
      <c r="B31" s="1247"/>
    </row>
    <row r="32" spans="1:351" ht="13.2" x14ac:dyDescent="0.2">
      <c r="B32" s="1247"/>
    </row>
    <row r="33" spans="2:109" ht="13.2" x14ac:dyDescent="0.2">
      <c r="B33" s="1247"/>
    </row>
    <row r="34" spans="2:109" ht="13.2" x14ac:dyDescent="0.2">
      <c r="B34" s="1247"/>
    </row>
    <row r="35" spans="2:109" ht="13.2" x14ac:dyDescent="0.2">
      <c r="B35" s="1247"/>
    </row>
    <row r="36" spans="2:109" ht="13.2" x14ac:dyDescent="0.2">
      <c r="B36" s="1247"/>
    </row>
    <row r="37" spans="2:109" ht="13.2" x14ac:dyDescent="0.2">
      <c r="B37" s="1247"/>
    </row>
    <row r="38" spans="2:109" ht="13.2" x14ac:dyDescent="0.2">
      <c r="B38" s="1247"/>
    </row>
    <row r="39" spans="2:109" ht="13.2" x14ac:dyDescent="0.2">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ht="13.2" x14ac:dyDescent="0.2">
      <c r="B40" s="1252"/>
      <c r="DD40" s="1252"/>
      <c r="DE40" s="1240"/>
    </row>
    <row r="41" spans="2:109" ht="16.2" x14ac:dyDescent="0.2">
      <c r="B41" s="1253" t="s">
        <v>587</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ht="13.2" x14ac:dyDescent="0.2">
      <c r="B42" s="1247"/>
      <c r="G42" s="1254"/>
      <c r="I42" s="1255"/>
      <c r="J42" s="1255"/>
      <c r="K42" s="1255"/>
      <c r="AM42" s="1254"/>
      <c r="AN42" s="1254" t="s">
        <v>588</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2">
      <c r="B43" s="1247"/>
      <c r="AN43" s="1256" t="s">
        <v>589</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2" x14ac:dyDescent="0.2">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2" x14ac:dyDescent="0.2">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2" x14ac:dyDescent="0.2">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2" x14ac:dyDescent="0.2">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2" x14ac:dyDescent="0.2">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ht="13.2" x14ac:dyDescent="0.2">
      <c r="B49" s="1247"/>
      <c r="AN49" s="1240" t="s">
        <v>590</v>
      </c>
    </row>
    <row r="50" spans="1:109" ht="13.2" x14ac:dyDescent="0.2">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553</v>
      </c>
      <c r="BQ50" s="1272"/>
      <c r="BR50" s="1272"/>
      <c r="BS50" s="1272"/>
      <c r="BT50" s="1272"/>
      <c r="BU50" s="1272"/>
      <c r="BV50" s="1272"/>
      <c r="BW50" s="1272"/>
      <c r="BX50" s="1272" t="s">
        <v>554</v>
      </c>
      <c r="BY50" s="1272"/>
      <c r="BZ50" s="1272"/>
      <c r="CA50" s="1272"/>
      <c r="CB50" s="1272"/>
      <c r="CC50" s="1272"/>
      <c r="CD50" s="1272"/>
      <c r="CE50" s="1272"/>
      <c r="CF50" s="1272" t="s">
        <v>555</v>
      </c>
      <c r="CG50" s="1272"/>
      <c r="CH50" s="1272"/>
      <c r="CI50" s="1272"/>
      <c r="CJ50" s="1272"/>
      <c r="CK50" s="1272"/>
      <c r="CL50" s="1272"/>
      <c r="CM50" s="1272"/>
      <c r="CN50" s="1272" t="s">
        <v>556</v>
      </c>
      <c r="CO50" s="1272"/>
      <c r="CP50" s="1272"/>
      <c r="CQ50" s="1272"/>
      <c r="CR50" s="1272"/>
      <c r="CS50" s="1272"/>
      <c r="CT50" s="1272"/>
      <c r="CU50" s="1272"/>
      <c r="CV50" s="1272" t="s">
        <v>557</v>
      </c>
      <c r="CW50" s="1272"/>
      <c r="CX50" s="1272"/>
      <c r="CY50" s="1272"/>
      <c r="CZ50" s="1272"/>
      <c r="DA50" s="1272"/>
      <c r="DB50" s="1272"/>
      <c r="DC50" s="1272"/>
    </row>
    <row r="51" spans="1:109" ht="13.5" customHeight="1" x14ac:dyDescent="0.2">
      <c r="B51" s="1247"/>
      <c r="G51" s="1273"/>
      <c r="H51" s="1273"/>
      <c r="I51" s="1274"/>
      <c r="J51" s="1274"/>
      <c r="K51" s="1275"/>
      <c r="L51" s="1275"/>
      <c r="M51" s="1275"/>
      <c r="N51" s="1275"/>
      <c r="AM51" s="1265"/>
      <c r="AN51" s="1276" t="s">
        <v>591</v>
      </c>
      <c r="AO51" s="1276"/>
      <c r="AP51" s="1276"/>
      <c r="AQ51" s="1276"/>
      <c r="AR51" s="1276"/>
      <c r="AS51" s="1276"/>
      <c r="AT51" s="1276"/>
      <c r="AU51" s="1276"/>
      <c r="AV51" s="1276"/>
      <c r="AW51" s="1276"/>
      <c r="AX51" s="1276"/>
      <c r="AY51" s="1276"/>
      <c r="AZ51" s="1276"/>
      <c r="BA51" s="1276"/>
      <c r="BB51" s="1276" t="s">
        <v>592</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593</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48.3</v>
      </c>
      <c r="CG53" s="1278"/>
      <c r="CH53" s="1278"/>
      <c r="CI53" s="1278"/>
      <c r="CJ53" s="1278"/>
      <c r="CK53" s="1278"/>
      <c r="CL53" s="1278"/>
      <c r="CM53" s="1278"/>
      <c r="CN53" s="1278">
        <v>50.2</v>
      </c>
      <c r="CO53" s="1278"/>
      <c r="CP53" s="1278"/>
      <c r="CQ53" s="1278"/>
      <c r="CR53" s="1278"/>
      <c r="CS53" s="1278"/>
      <c r="CT53" s="1278"/>
      <c r="CU53" s="1278"/>
      <c r="CV53" s="1278">
        <v>51.5</v>
      </c>
      <c r="CW53" s="1278"/>
      <c r="CX53" s="1278"/>
      <c r="CY53" s="1278"/>
      <c r="CZ53" s="1278"/>
      <c r="DA53" s="1278"/>
      <c r="DB53" s="1278"/>
      <c r="DC53" s="1278"/>
    </row>
    <row r="54" spans="1:109" ht="13.2" x14ac:dyDescent="0.2">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5"/>
      <c r="B55" s="1247"/>
      <c r="G55" s="1266"/>
      <c r="H55" s="1266"/>
      <c r="I55" s="1266"/>
      <c r="J55" s="1266"/>
      <c r="K55" s="1275"/>
      <c r="L55" s="1275"/>
      <c r="M55" s="1275"/>
      <c r="N55" s="1275"/>
      <c r="AN55" s="1272" t="s">
        <v>594</v>
      </c>
      <c r="AO55" s="1272"/>
      <c r="AP55" s="1272"/>
      <c r="AQ55" s="1272"/>
      <c r="AR55" s="1272"/>
      <c r="AS55" s="1272"/>
      <c r="AT55" s="1272"/>
      <c r="AU55" s="1272"/>
      <c r="AV55" s="1272"/>
      <c r="AW55" s="1272"/>
      <c r="AX55" s="1272"/>
      <c r="AY55" s="1272"/>
      <c r="AZ55" s="1272"/>
      <c r="BA55" s="1272"/>
      <c r="BB55" s="1276" t="s">
        <v>595</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0.8</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ht="13.2" x14ac:dyDescent="0.2">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593</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56.2</v>
      </c>
      <c r="CG57" s="1278"/>
      <c r="CH57" s="1278"/>
      <c r="CI57" s="1278"/>
      <c r="CJ57" s="1278"/>
      <c r="CK57" s="1278"/>
      <c r="CL57" s="1278"/>
      <c r="CM57" s="1278"/>
      <c r="CN57" s="1278">
        <v>58.6</v>
      </c>
      <c r="CO57" s="1278"/>
      <c r="CP57" s="1278"/>
      <c r="CQ57" s="1278"/>
      <c r="CR57" s="1278"/>
      <c r="CS57" s="1278"/>
      <c r="CT57" s="1278"/>
      <c r="CU57" s="1278"/>
      <c r="CV57" s="1278">
        <v>60.3</v>
      </c>
      <c r="CW57" s="1278"/>
      <c r="CX57" s="1278"/>
      <c r="CY57" s="1278"/>
      <c r="CZ57" s="1278"/>
      <c r="DA57" s="1278"/>
      <c r="DB57" s="1278"/>
      <c r="DC57" s="1278"/>
      <c r="DD57" s="1281"/>
      <c r="DE57" s="1279"/>
    </row>
    <row r="58" spans="1:109" s="1255" customFormat="1" ht="13.2" x14ac:dyDescent="0.2">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ht="13.2" x14ac:dyDescent="0.2">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ht="13.2" x14ac:dyDescent="0.2">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ht="13.2" x14ac:dyDescent="0.2">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6.2" x14ac:dyDescent="0.2">
      <c r="B63" s="1287" t="s">
        <v>596</v>
      </c>
    </row>
    <row r="64" spans="1:109" ht="13.2" x14ac:dyDescent="0.2">
      <c r="B64" s="1247"/>
      <c r="G64" s="1254"/>
      <c r="I64" s="1288"/>
      <c r="J64" s="1288"/>
      <c r="K64" s="1288"/>
      <c r="L64" s="1288"/>
      <c r="M64" s="1288"/>
      <c r="N64" s="1289"/>
      <c r="AM64" s="1254"/>
      <c r="AN64" s="1254" t="s">
        <v>588</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ht="13.2" x14ac:dyDescent="0.2">
      <c r="B65" s="1247"/>
      <c r="AN65" s="1256" t="s">
        <v>597</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2" x14ac:dyDescent="0.2">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2" x14ac:dyDescent="0.2">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2" x14ac:dyDescent="0.2">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2" x14ac:dyDescent="0.2">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2" x14ac:dyDescent="0.2">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ht="13.2" x14ac:dyDescent="0.2">
      <c r="B71" s="1247"/>
      <c r="G71" s="1293"/>
      <c r="I71" s="1294"/>
      <c r="J71" s="1291"/>
      <c r="K71" s="1291"/>
      <c r="L71" s="1292"/>
      <c r="M71" s="1291"/>
      <c r="N71" s="1292"/>
      <c r="AM71" s="1293"/>
      <c r="AN71" s="1240" t="s">
        <v>590</v>
      </c>
    </row>
    <row r="72" spans="2:107" ht="13.2" x14ac:dyDescent="0.2">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553</v>
      </c>
      <c r="BQ72" s="1272"/>
      <c r="BR72" s="1272"/>
      <c r="BS72" s="1272"/>
      <c r="BT72" s="1272"/>
      <c r="BU72" s="1272"/>
      <c r="BV72" s="1272"/>
      <c r="BW72" s="1272"/>
      <c r="BX72" s="1272" t="s">
        <v>554</v>
      </c>
      <c r="BY72" s="1272"/>
      <c r="BZ72" s="1272"/>
      <c r="CA72" s="1272"/>
      <c r="CB72" s="1272"/>
      <c r="CC72" s="1272"/>
      <c r="CD72" s="1272"/>
      <c r="CE72" s="1272"/>
      <c r="CF72" s="1272" t="s">
        <v>555</v>
      </c>
      <c r="CG72" s="1272"/>
      <c r="CH72" s="1272"/>
      <c r="CI72" s="1272"/>
      <c r="CJ72" s="1272"/>
      <c r="CK72" s="1272"/>
      <c r="CL72" s="1272"/>
      <c r="CM72" s="1272"/>
      <c r="CN72" s="1272" t="s">
        <v>556</v>
      </c>
      <c r="CO72" s="1272"/>
      <c r="CP72" s="1272"/>
      <c r="CQ72" s="1272"/>
      <c r="CR72" s="1272"/>
      <c r="CS72" s="1272"/>
      <c r="CT72" s="1272"/>
      <c r="CU72" s="1272"/>
      <c r="CV72" s="1272" t="s">
        <v>557</v>
      </c>
      <c r="CW72" s="1272"/>
      <c r="CX72" s="1272"/>
      <c r="CY72" s="1272"/>
      <c r="CZ72" s="1272"/>
      <c r="DA72" s="1272"/>
      <c r="DB72" s="1272"/>
      <c r="DC72" s="1272"/>
    </row>
    <row r="73" spans="2:107" ht="13.2" x14ac:dyDescent="0.2">
      <c r="B73" s="1247"/>
      <c r="G73" s="1273"/>
      <c r="H73" s="1273"/>
      <c r="I73" s="1273"/>
      <c r="J73" s="1273"/>
      <c r="K73" s="1295"/>
      <c r="L73" s="1295"/>
      <c r="M73" s="1295"/>
      <c r="N73" s="1295"/>
      <c r="AM73" s="1265"/>
      <c r="AN73" s="1276" t="s">
        <v>591</v>
      </c>
      <c r="AO73" s="1276"/>
      <c r="AP73" s="1276"/>
      <c r="AQ73" s="1276"/>
      <c r="AR73" s="1276"/>
      <c r="AS73" s="1276"/>
      <c r="AT73" s="1276"/>
      <c r="AU73" s="1276"/>
      <c r="AV73" s="1276"/>
      <c r="AW73" s="1276"/>
      <c r="AX73" s="1276"/>
      <c r="AY73" s="1276"/>
      <c r="AZ73" s="1276"/>
      <c r="BA73" s="1276"/>
      <c r="BB73" s="1276" t="s">
        <v>595</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598</v>
      </c>
      <c r="BC75" s="1276"/>
      <c r="BD75" s="1276"/>
      <c r="BE75" s="1276"/>
      <c r="BF75" s="1276"/>
      <c r="BG75" s="1276"/>
      <c r="BH75" s="1276"/>
      <c r="BI75" s="1276"/>
      <c r="BJ75" s="1276"/>
      <c r="BK75" s="1276"/>
      <c r="BL75" s="1276"/>
      <c r="BM75" s="1276"/>
      <c r="BN75" s="1276"/>
      <c r="BO75" s="1276"/>
      <c r="BP75" s="1278">
        <v>7.5</v>
      </c>
      <c r="BQ75" s="1278"/>
      <c r="BR75" s="1278"/>
      <c r="BS75" s="1278"/>
      <c r="BT75" s="1278"/>
      <c r="BU75" s="1278"/>
      <c r="BV75" s="1278"/>
      <c r="BW75" s="1278"/>
      <c r="BX75" s="1278">
        <v>6.1</v>
      </c>
      <c r="BY75" s="1278"/>
      <c r="BZ75" s="1278"/>
      <c r="CA75" s="1278"/>
      <c r="CB75" s="1278"/>
      <c r="CC75" s="1278"/>
      <c r="CD75" s="1278"/>
      <c r="CE75" s="1278"/>
      <c r="CF75" s="1278">
        <v>4.5</v>
      </c>
      <c r="CG75" s="1278"/>
      <c r="CH75" s="1278"/>
      <c r="CI75" s="1278"/>
      <c r="CJ75" s="1278"/>
      <c r="CK75" s="1278"/>
      <c r="CL75" s="1278"/>
      <c r="CM75" s="1278"/>
      <c r="CN75" s="1278">
        <v>3.7</v>
      </c>
      <c r="CO75" s="1278"/>
      <c r="CP75" s="1278"/>
      <c r="CQ75" s="1278"/>
      <c r="CR75" s="1278"/>
      <c r="CS75" s="1278"/>
      <c r="CT75" s="1278"/>
      <c r="CU75" s="1278"/>
      <c r="CV75" s="1278">
        <v>3.2</v>
      </c>
      <c r="CW75" s="1278"/>
      <c r="CX75" s="1278"/>
      <c r="CY75" s="1278"/>
      <c r="CZ75" s="1278"/>
      <c r="DA75" s="1278"/>
      <c r="DB75" s="1278"/>
      <c r="DC75" s="1278"/>
    </row>
    <row r="76" spans="2:107" ht="13.2" x14ac:dyDescent="0.2">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7"/>
      <c r="G77" s="1266"/>
      <c r="H77" s="1266"/>
      <c r="I77" s="1266"/>
      <c r="J77" s="1266"/>
      <c r="K77" s="1295"/>
      <c r="L77" s="1295"/>
      <c r="M77" s="1295"/>
      <c r="N77" s="1295"/>
      <c r="AN77" s="1272" t="s">
        <v>594</v>
      </c>
      <c r="AO77" s="1272"/>
      <c r="AP77" s="1272"/>
      <c r="AQ77" s="1272"/>
      <c r="AR77" s="1272"/>
      <c r="AS77" s="1272"/>
      <c r="AT77" s="1272"/>
      <c r="AU77" s="1272"/>
      <c r="AV77" s="1272"/>
      <c r="AW77" s="1272"/>
      <c r="AX77" s="1272"/>
      <c r="AY77" s="1272"/>
      <c r="AZ77" s="1272"/>
      <c r="BA77" s="1272"/>
      <c r="BB77" s="1276" t="s">
        <v>595</v>
      </c>
      <c r="BC77" s="1276"/>
      <c r="BD77" s="1276"/>
      <c r="BE77" s="1276"/>
      <c r="BF77" s="1276"/>
      <c r="BG77" s="1276"/>
      <c r="BH77" s="1276"/>
      <c r="BI77" s="1276"/>
      <c r="BJ77" s="1276"/>
      <c r="BK77" s="1276"/>
      <c r="BL77" s="1276"/>
      <c r="BM77" s="1276"/>
      <c r="BN77" s="1276"/>
      <c r="BO77" s="1276"/>
      <c r="BP77" s="1278">
        <v>12.9</v>
      </c>
      <c r="BQ77" s="1278"/>
      <c r="BR77" s="1278"/>
      <c r="BS77" s="1278"/>
      <c r="BT77" s="1278"/>
      <c r="BU77" s="1278"/>
      <c r="BV77" s="1278"/>
      <c r="BW77" s="1278"/>
      <c r="BX77" s="1278">
        <v>22.6</v>
      </c>
      <c r="BY77" s="1278"/>
      <c r="BZ77" s="1278"/>
      <c r="CA77" s="1278"/>
      <c r="CB77" s="1278"/>
      <c r="CC77" s="1278"/>
      <c r="CD77" s="1278"/>
      <c r="CE77" s="1278"/>
      <c r="CF77" s="1278">
        <v>0.8</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598</v>
      </c>
      <c r="BC79" s="1276"/>
      <c r="BD79" s="1276"/>
      <c r="BE79" s="1276"/>
      <c r="BF79" s="1276"/>
      <c r="BG79" s="1276"/>
      <c r="BH79" s="1276"/>
      <c r="BI79" s="1276"/>
      <c r="BJ79" s="1276"/>
      <c r="BK79" s="1276"/>
      <c r="BL79" s="1276"/>
      <c r="BM79" s="1276"/>
      <c r="BN79" s="1276"/>
      <c r="BO79" s="1276"/>
      <c r="BP79" s="1278">
        <v>10</v>
      </c>
      <c r="BQ79" s="1278"/>
      <c r="BR79" s="1278"/>
      <c r="BS79" s="1278"/>
      <c r="BT79" s="1278"/>
      <c r="BU79" s="1278"/>
      <c r="BV79" s="1278"/>
      <c r="BW79" s="1278"/>
      <c r="BX79" s="1278">
        <v>9.5</v>
      </c>
      <c r="BY79" s="1278"/>
      <c r="BZ79" s="1278"/>
      <c r="CA79" s="1278"/>
      <c r="CB79" s="1278"/>
      <c r="CC79" s="1278"/>
      <c r="CD79" s="1278"/>
      <c r="CE79" s="1278"/>
      <c r="CF79" s="1278">
        <v>8.1</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ht="13.2" x14ac:dyDescent="0.2">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7"/>
    </row>
    <row r="82" spans="2:109" ht="16.2" x14ac:dyDescent="0.2">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ht="13.2" x14ac:dyDescent="0.2">
      <c r="DD84" s="1240"/>
      <c r="DE84" s="1240"/>
    </row>
    <row r="85" spans="2:109" ht="13.2" x14ac:dyDescent="0.2">
      <c r="DD85" s="1240"/>
      <c r="DE85" s="1240"/>
    </row>
    <row r="86" spans="2:109" ht="13.2" hidden="1" x14ac:dyDescent="0.2">
      <c r="DD86" s="1240"/>
      <c r="DE86" s="1240"/>
    </row>
    <row r="87" spans="2:109" ht="13.2" hidden="1" x14ac:dyDescent="0.2">
      <c r="K87" s="1298"/>
      <c r="AQ87" s="1298"/>
      <c r="BC87" s="1298"/>
      <c r="BO87" s="1298"/>
      <c r="CA87" s="1298"/>
      <c r="CM87" s="1298"/>
      <c r="CY87" s="1298"/>
      <c r="DD87" s="1240"/>
      <c r="DE87" s="1240"/>
    </row>
    <row r="88" spans="2:109" ht="13.2" hidden="1" x14ac:dyDescent="0.2">
      <c r="DD88" s="1240"/>
      <c r="DE88" s="1240"/>
    </row>
    <row r="89" spans="2:109" ht="13.2" hidden="1" x14ac:dyDescent="0.2">
      <c r="DD89" s="1240"/>
      <c r="DE89" s="1240"/>
    </row>
    <row r="90" spans="2:109" ht="13.2" hidden="1" x14ac:dyDescent="0.2">
      <c r="DD90" s="1240"/>
      <c r="DE90" s="1240"/>
    </row>
    <row r="91" spans="2:109" ht="13.2" hidden="1" x14ac:dyDescent="0.2">
      <c r="DD91" s="1240"/>
      <c r="DE91" s="1240"/>
    </row>
    <row r="92" spans="2:109" ht="13.5" hidden="1" customHeight="1" x14ac:dyDescent="0.2">
      <c r="DD92" s="1240"/>
      <c r="DE92" s="1240"/>
    </row>
    <row r="93" spans="2:109" ht="13.5" hidden="1" customHeight="1" x14ac:dyDescent="0.2">
      <c r="DD93" s="1240"/>
      <c r="DE93" s="1240"/>
    </row>
    <row r="94" spans="2:109" ht="13.5" hidden="1" customHeight="1" x14ac:dyDescent="0.2">
      <c r="DD94" s="1240"/>
      <c r="DE94" s="1240"/>
    </row>
    <row r="95" spans="2:109" ht="13.5" hidden="1" customHeight="1" x14ac:dyDescent="0.2">
      <c r="DD95" s="1240"/>
      <c r="DE95" s="1240"/>
    </row>
    <row r="96" spans="2:109" ht="13.5" hidden="1" customHeight="1" x14ac:dyDescent="0.2">
      <c r="DD96" s="1240"/>
      <c r="DE96" s="1240"/>
    </row>
    <row r="97" spans="108:109" ht="13.5" hidden="1" customHeight="1" x14ac:dyDescent="0.2">
      <c r="DD97" s="1240"/>
      <c r="DE97" s="1240"/>
    </row>
    <row r="98" spans="108:109" ht="13.5" hidden="1" customHeight="1" x14ac:dyDescent="0.2">
      <c r="DD98" s="1240"/>
      <c r="DE98" s="1240"/>
    </row>
    <row r="99" spans="108:109" ht="13.5" hidden="1" customHeight="1" x14ac:dyDescent="0.2">
      <c r="DD99" s="1240"/>
      <c r="DE99" s="1240"/>
    </row>
    <row r="100" spans="108:109" ht="13.5" hidden="1" customHeight="1" x14ac:dyDescent="0.2">
      <c r="DD100" s="1240"/>
      <c r="DE100" s="1240"/>
    </row>
    <row r="101" spans="108:109" ht="13.5" hidden="1" customHeight="1" x14ac:dyDescent="0.2">
      <c r="DD101" s="1240"/>
      <c r="DE101" s="1240"/>
    </row>
    <row r="102" spans="108:109" ht="13.5" hidden="1" customHeight="1" x14ac:dyDescent="0.2">
      <c r="DD102" s="1240"/>
      <c r="DE102" s="1240"/>
    </row>
    <row r="103" spans="108:109" ht="13.5" hidden="1" customHeight="1" x14ac:dyDescent="0.2">
      <c r="DD103" s="1240"/>
      <c r="DE103" s="1240"/>
    </row>
    <row r="104" spans="108:109" ht="13.5" hidden="1" customHeight="1" x14ac:dyDescent="0.2">
      <c r="DD104" s="1240"/>
      <c r="DE104" s="1240"/>
    </row>
    <row r="105" spans="108:109" ht="13.5" hidden="1" customHeight="1" x14ac:dyDescent="0.2">
      <c r="DD105" s="1240"/>
      <c r="DE105" s="1240"/>
    </row>
    <row r="106" spans="108:109" ht="13.5" hidden="1" customHeight="1" x14ac:dyDescent="0.2">
      <c r="DD106" s="1240"/>
      <c r="DE106" s="1240"/>
    </row>
    <row r="107" spans="108:109" ht="13.5" hidden="1" customHeight="1" x14ac:dyDescent="0.2">
      <c r="DD107" s="1240"/>
      <c r="DE107" s="1240"/>
    </row>
    <row r="108" spans="108:109" ht="13.5" hidden="1" customHeight="1" x14ac:dyDescent="0.2">
      <c r="DD108" s="1240"/>
      <c r="DE108" s="1240"/>
    </row>
    <row r="109" spans="108:109" ht="13.5" hidden="1" customHeight="1" x14ac:dyDescent="0.2">
      <c r="DD109" s="1240"/>
      <c r="DE109" s="1240"/>
    </row>
    <row r="110" spans="108:109" ht="13.5" hidden="1" customHeight="1" x14ac:dyDescent="0.2">
      <c r="DD110" s="1240"/>
      <c r="DE110" s="1240"/>
    </row>
    <row r="111" spans="108:109" ht="13.5" hidden="1" customHeight="1" x14ac:dyDescent="0.2">
      <c r="DD111" s="1240"/>
      <c r="DE111" s="1240"/>
    </row>
    <row r="112" spans="108:109" ht="13.5" hidden="1" customHeight="1" x14ac:dyDescent="0.2">
      <c r="DD112" s="1240"/>
      <c r="DE112" s="1240"/>
    </row>
    <row r="113" spans="108:109" ht="13.5" hidden="1" customHeight="1" x14ac:dyDescent="0.2">
      <c r="DD113" s="1240"/>
      <c r="DE113" s="1240"/>
    </row>
    <row r="114" spans="108:109" ht="13.5" hidden="1" customHeight="1" x14ac:dyDescent="0.2">
      <c r="DD114" s="1240"/>
      <c r="DE114" s="1240"/>
    </row>
    <row r="115" spans="108:109" ht="13.5" hidden="1" customHeight="1" x14ac:dyDescent="0.2">
      <c r="DD115" s="1240"/>
      <c r="DE115" s="1240"/>
    </row>
    <row r="116" spans="108:109" ht="13.5" hidden="1" customHeight="1" x14ac:dyDescent="0.2">
      <c r="DD116" s="1240"/>
      <c r="DE116" s="1240"/>
    </row>
    <row r="117" spans="108:109" ht="13.5" hidden="1" customHeight="1" x14ac:dyDescent="0.2">
      <c r="DD117" s="1240"/>
      <c r="DE117" s="1240"/>
    </row>
    <row r="118" spans="108:109" ht="13.5" hidden="1" customHeight="1" x14ac:dyDescent="0.2">
      <c r="DD118" s="1240"/>
      <c r="DE118" s="1240"/>
    </row>
    <row r="119" spans="108:109" ht="13.5" hidden="1" customHeight="1" x14ac:dyDescent="0.2">
      <c r="DD119" s="1240"/>
      <c r="DE119" s="1240"/>
    </row>
    <row r="120" spans="108:109" ht="13.5" hidden="1" customHeight="1" x14ac:dyDescent="0.2">
      <c r="DD120" s="1240"/>
      <c r="DE120" s="1240"/>
    </row>
    <row r="121" spans="108:109" ht="13.5" hidden="1" customHeight="1" x14ac:dyDescent="0.2">
      <c r="DD121" s="1240"/>
      <c r="DE121" s="1240"/>
    </row>
    <row r="122" spans="108:109" ht="13.5" hidden="1" customHeight="1" x14ac:dyDescent="0.2">
      <c r="DD122" s="1240"/>
      <c r="DE122" s="1240"/>
    </row>
    <row r="123" spans="108:109" ht="13.5" hidden="1" customHeight="1" x14ac:dyDescent="0.2">
      <c r="DD123" s="1240"/>
      <c r="DE123" s="1240"/>
    </row>
    <row r="124" spans="108:109" ht="13.5" hidden="1" customHeight="1" x14ac:dyDescent="0.2">
      <c r="DD124" s="1240"/>
      <c r="DE124" s="1240"/>
    </row>
    <row r="125" spans="108:109" ht="13.5" hidden="1" customHeight="1" x14ac:dyDescent="0.2">
      <c r="DD125" s="1240"/>
      <c r="DE125" s="1240"/>
    </row>
    <row r="126" spans="108:109" ht="13.5" hidden="1" customHeight="1" x14ac:dyDescent="0.2">
      <c r="DD126" s="1240"/>
      <c r="DE126" s="1240"/>
    </row>
    <row r="127" spans="108:109" ht="13.5" hidden="1" customHeight="1" x14ac:dyDescent="0.2">
      <c r="DD127" s="1240"/>
      <c r="DE127" s="1240"/>
    </row>
    <row r="128" spans="108:109" ht="13.5" hidden="1" customHeight="1" x14ac:dyDescent="0.2">
      <c r="DD128" s="1240"/>
      <c r="DE128" s="1240"/>
    </row>
    <row r="129" spans="108:109" ht="13.5" hidden="1" customHeight="1" x14ac:dyDescent="0.2">
      <c r="DD129" s="1240"/>
      <c r="DE129" s="1240"/>
    </row>
    <row r="130" spans="108:109" ht="13.5" hidden="1" customHeight="1" x14ac:dyDescent="0.2">
      <c r="DD130" s="1240"/>
      <c r="DE130" s="1240"/>
    </row>
    <row r="131" spans="108:109" ht="13.5" hidden="1" customHeight="1" x14ac:dyDescent="0.2">
      <c r="DD131" s="1240"/>
      <c r="DE131" s="1240"/>
    </row>
    <row r="132" spans="108:109" ht="13.5" hidden="1" customHeight="1" x14ac:dyDescent="0.2">
      <c r="DD132" s="1240"/>
      <c r="DE132" s="1240"/>
    </row>
    <row r="133" spans="108:109" ht="13.5" hidden="1" customHeight="1" x14ac:dyDescent="0.2">
      <c r="DD133" s="1240"/>
      <c r="DE133" s="1240"/>
    </row>
    <row r="134" spans="108:109" ht="13.5" hidden="1" customHeight="1" x14ac:dyDescent="0.2">
      <c r="DD134" s="1240"/>
      <c r="DE134" s="1240"/>
    </row>
    <row r="135" spans="108:109" ht="13.5" hidden="1" customHeight="1" x14ac:dyDescent="0.2">
      <c r="DD135" s="1240"/>
      <c r="DE135" s="1240"/>
    </row>
    <row r="136" spans="108:109" ht="13.5" hidden="1" customHeight="1" x14ac:dyDescent="0.2">
      <c r="DD136" s="1240"/>
      <c r="DE136" s="1240"/>
    </row>
    <row r="137" spans="108:109" ht="13.5" hidden="1" customHeight="1" x14ac:dyDescent="0.2">
      <c r="DD137" s="1240"/>
      <c r="DE137" s="1240"/>
    </row>
    <row r="138" spans="108:109" ht="13.5" hidden="1" customHeight="1" x14ac:dyDescent="0.2">
      <c r="DD138" s="1240"/>
      <c r="DE138" s="1240"/>
    </row>
    <row r="139" spans="108:109" ht="13.5" hidden="1" customHeight="1" x14ac:dyDescent="0.2">
      <c r="DD139" s="1240"/>
      <c r="DE139" s="1240"/>
    </row>
    <row r="140" spans="108:109" ht="13.5" hidden="1" customHeight="1" x14ac:dyDescent="0.2">
      <c r="DD140" s="1240"/>
      <c r="DE140" s="1240"/>
    </row>
    <row r="141" spans="108:109" ht="13.5" hidden="1" customHeight="1" x14ac:dyDescent="0.2">
      <c r="DD141" s="1240"/>
      <c r="DE141" s="1240"/>
    </row>
    <row r="142" spans="108:109" ht="13.5" hidden="1" customHeight="1" x14ac:dyDescent="0.2">
      <c r="DD142" s="1240"/>
      <c r="DE142" s="1240"/>
    </row>
    <row r="143" spans="108:109" ht="13.5" hidden="1" customHeight="1" x14ac:dyDescent="0.2">
      <c r="DD143" s="1240"/>
      <c r="DE143" s="1240"/>
    </row>
    <row r="144" spans="108:109" ht="13.5" hidden="1" customHeight="1" x14ac:dyDescent="0.2">
      <c r="DD144" s="1240"/>
      <c r="DE144" s="1240"/>
    </row>
    <row r="145" spans="108:109" ht="13.5" hidden="1" customHeight="1" x14ac:dyDescent="0.2">
      <c r="DD145" s="1240"/>
      <c r="DE145" s="1240"/>
    </row>
    <row r="146" spans="108:109" ht="13.5" hidden="1" customHeight="1" x14ac:dyDescent="0.2">
      <c r="DD146" s="1240"/>
      <c r="DE146" s="1240"/>
    </row>
    <row r="147" spans="108:109" ht="13.5" hidden="1" customHeight="1" x14ac:dyDescent="0.2">
      <c r="DD147" s="1240"/>
      <c r="DE147" s="1240"/>
    </row>
    <row r="148" spans="108:109" ht="13.5" hidden="1" customHeight="1" x14ac:dyDescent="0.2">
      <c r="DD148" s="1240"/>
      <c r="DE148" s="1240"/>
    </row>
    <row r="149" spans="108:109" ht="13.5" hidden="1" customHeight="1" x14ac:dyDescent="0.2">
      <c r="DD149" s="1240"/>
      <c r="DE149" s="1240"/>
    </row>
    <row r="150" spans="108:109" ht="13.5" hidden="1" customHeight="1" x14ac:dyDescent="0.2">
      <c r="DD150" s="1240"/>
      <c r="DE150" s="1240"/>
    </row>
    <row r="151" spans="108:109" ht="13.5" hidden="1" customHeight="1" x14ac:dyDescent="0.2">
      <c r="DD151" s="1240"/>
      <c r="DE151" s="1240"/>
    </row>
    <row r="152" spans="108:109" ht="13.5" hidden="1" customHeight="1" x14ac:dyDescent="0.2">
      <c r="DD152" s="1240"/>
      <c r="DE152" s="1240"/>
    </row>
    <row r="153" spans="108:109" ht="13.5" hidden="1" customHeight="1" x14ac:dyDescent="0.2">
      <c r="DD153" s="1240"/>
      <c r="DE153" s="1240"/>
    </row>
    <row r="154" spans="108:109" ht="13.5" hidden="1" customHeight="1" x14ac:dyDescent="0.2">
      <c r="DD154" s="1240"/>
      <c r="DE154" s="1240"/>
    </row>
    <row r="155" spans="108:109" ht="13.5" hidden="1" customHeight="1" x14ac:dyDescent="0.2">
      <c r="DD155" s="1240"/>
      <c r="DE155" s="1240"/>
    </row>
    <row r="156" spans="108:109" ht="13.5" hidden="1" customHeight="1" x14ac:dyDescent="0.2">
      <c r="DD156" s="1240"/>
      <c r="DE156" s="1240"/>
    </row>
    <row r="157" spans="108:109" ht="13.5" hidden="1" customHeight="1" x14ac:dyDescent="0.2">
      <c r="DD157" s="1240"/>
      <c r="DE157" s="1240"/>
    </row>
    <row r="158" spans="108:109" ht="13.5" hidden="1" customHeight="1" x14ac:dyDescent="0.2">
      <c r="DD158" s="1240"/>
      <c r="DE158" s="1240"/>
    </row>
    <row r="159" spans="108:109" ht="13.5" hidden="1" customHeight="1" x14ac:dyDescent="0.2">
      <c r="DD159" s="1240"/>
      <c r="DE159" s="1240"/>
    </row>
    <row r="160" spans="108:109" ht="13.5" hidden="1" customHeight="1" x14ac:dyDescent="0.2">
      <c r="DD160" s="1240"/>
      <c r="DE160" s="124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MqMQc+SkJj4MvPds8qBHfEpi/E5LVtjyuV2j5Ws3WWA2g5gixK+VaeYeLXrrpwudQ7oz7tTqfoirA8PFkACtw==" saltValue="HjTB2SOkqWcDoXiTgoKS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Qv963hFuUvrLcYK4RkuUqKJGxFDwfK5f7wMUW91eJL6Vm4/k3ZAwS69jikqsA+dslEsZ4Gb697aTC8ladbRFA==" saltValue="w+MRt5dA5H8oE0wrVIls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j8W3vYxo2+pC8p9SEFdj2YYXZUrhYX8rMXlx9b9A3kHF7noGNvgvf5lSfQ+ax4IKkEbS42B7+3GCgiXsPhPIw==" saltValue="xKHoh5DHRArIInzfJepy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550</v>
      </c>
      <c r="G2" s="136"/>
      <c r="H2" s="137"/>
    </row>
    <row r="3" spans="1:8" x14ac:dyDescent="0.2">
      <c r="A3" s="133" t="s">
        <v>543</v>
      </c>
      <c r="B3" s="138"/>
      <c r="C3" s="139"/>
      <c r="D3" s="140">
        <v>135172</v>
      </c>
      <c r="E3" s="141"/>
      <c r="F3" s="142">
        <v>118223</v>
      </c>
      <c r="G3" s="143"/>
      <c r="H3" s="144"/>
    </row>
    <row r="4" spans="1:8" x14ac:dyDescent="0.2">
      <c r="A4" s="145"/>
      <c r="B4" s="146"/>
      <c r="C4" s="147"/>
      <c r="D4" s="148">
        <v>50688</v>
      </c>
      <c r="E4" s="149"/>
      <c r="F4" s="150">
        <v>57106</v>
      </c>
      <c r="G4" s="151"/>
      <c r="H4" s="152"/>
    </row>
    <row r="5" spans="1:8" x14ac:dyDescent="0.2">
      <c r="A5" s="133" t="s">
        <v>545</v>
      </c>
      <c r="B5" s="138"/>
      <c r="C5" s="139"/>
      <c r="D5" s="140">
        <v>73810</v>
      </c>
      <c r="E5" s="141"/>
      <c r="F5" s="142">
        <v>128485</v>
      </c>
      <c r="G5" s="143"/>
      <c r="H5" s="144"/>
    </row>
    <row r="6" spans="1:8" x14ac:dyDescent="0.2">
      <c r="A6" s="145"/>
      <c r="B6" s="146"/>
      <c r="C6" s="147"/>
      <c r="D6" s="148">
        <v>41060</v>
      </c>
      <c r="E6" s="149"/>
      <c r="F6" s="150">
        <v>62765</v>
      </c>
      <c r="G6" s="151"/>
      <c r="H6" s="152"/>
    </row>
    <row r="7" spans="1:8" x14ac:dyDescent="0.2">
      <c r="A7" s="133" t="s">
        <v>546</v>
      </c>
      <c r="B7" s="138"/>
      <c r="C7" s="139"/>
      <c r="D7" s="140">
        <v>162555</v>
      </c>
      <c r="E7" s="141"/>
      <c r="F7" s="142">
        <v>128611</v>
      </c>
      <c r="G7" s="143"/>
      <c r="H7" s="144"/>
    </row>
    <row r="8" spans="1:8" x14ac:dyDescent="0.2">
      <c r="A8" s="145"/>
      <c r="B8" s="146"/>
      <c r="C8" s="147"/>
      <c r="D8" s="148">
        <v>74881</v>
      </c>
      <c r="E8" s="149"/>
      <c r="F8" s="150">
        <v>61552</v>
      </c>
      <c r="G8" s="151"/>
      <c r="H8" s="152"/>
    </row>
    <row r="9" spans="1:8" x14ac:dyDescent="0.2">
      <c r="A9" s="133" t="s">
        <v>547</v>
      </c>
      <c r="B9" s="138"/>
      <c r="C9" s="139"/>
      <c r="D9" s="140">
        <v>45805</v>
      </c>
      <c r="E9" s="141"/>
      <c r="F9" s="142">
        <v>138651</v>
      </c>
      <c r="G9" s="143"/>
      <c r="H9" s="144"/>
    </row>
    <row r="10" spans="1:8" x14ac:dyDescent="0.2">
      <c r="A10" s="145"/>
      <c r="B10" s="146"/>
      <c r="C10" s="147"/>
      <c r="D10" s="148">
        <v>12651</v>
      </c>
      <c r="E10" s="149"/>
      <c r="F10" s="150">
        <v>71211</v>
      </c>
      <c r="G10" s="151"/>
      <c r="H10" s="152"/>
    </row>
    <row r="11" spans="1:8" x14ac:dyDescent="0.2">
      <c r="A11" s="133" t="s">
        <v>548</v>
      </c>
      <c r="B11" s="138"/>
      <c r="C11" s="139"/>
      <c r="D11" s="140">
        <v>127609</v>
      </c>
      <c r="E11" s="141"/>
      <c r="F11" s="142">
        <v>122882</v>
      </c>
      <c r="G11" s="143"/>
      <c r="H11" s="144"/>
    </row>
    <row r="12" spans="1:8" x14ac:dyDescent="0.2">
      <c r="A12" s="145"/>
      <c r="B12" s="146"/>
      <c r="C12" s="153"/>
      <c r="D12" s="148">
        <v>81459</v>
      </c>
      <c r="E12" s="149"/>
      <c r="F12" s="150">
        <v>65785</v>
      </c>
      <c r="G12" s="151"/>
      <c r="H12" s="152"/>
    </row>
    <row r="13" spans="1:8" x14ac:dyDescent="0.2">
      <c r="A13" s="133"/>
      <c r="B13" s="138"/>
      <c r="C13" s="154"/>
      <c r="D13" s="155">
        <v>108990</v>
      </c>
      <c r="E13" s="156"/>
      <c r="F13" s="157">
        <v>127370</v>
      </c>
      <c r="G13" s="158"/>
      <c r="H13" s="144"/>
    </row>
    <row r="14" spans="1:8" x14ac:dyDescent="0.2">
      <c r="A14" s="145"/>
      <c r="B14" s="146"/>
      <c r="C14" s="147"/>
      <c r="D14" s="148">
        <v>52148</v>
      </c>
      <c r="E14" s="149"/>
      <c r="F14" s="150">
        <v>63684</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11.88</v>
      </c>
      <c r="C19" s="159">
        <f>ROUND(VALUE(SUBSTITUTE(実質収支比率等に係る経年分析!G$48,"▲","-")),2)</f>
        <v>12.51</v>
      </c>
      <c r="D19" s="159">
        <f>ROUND(VALUE(SUBSTITUTE(実質収支比率等に係る経年分析!H$48,"▲","-")),2)</f>
        <v>13.4</v>
      </c>
      <c r="E19" s="159">
        <f>ROUND(VALUE(SUBSTITUTE(実質収支比率等に係る経年分析!I$48,"▲","-")),2)</f>
        <v>18.43</v>
      </c>
      <c r="F19" s="159">
        <f>ROUND(VALUE(SUBSTITUTE(実質収支比率等に係る経年分析!J$48,"▲","-")),2)</f>
        <v>30.8</v>
      </c>
    </row>
    <row r="20" spans="1:11" x14ac:dyDescent="0.2">
      <c r="A20" s="159" t="s">
        <v>49</v>
      </c>
      <c r="B20" s="159">
        <f>ROUND(VALUE(SUBSTITUTE(実質収支比率等に係る経年分析!F$47,"▲","-")),2)</f>
        <v>52.96</v>
      </c>
      <c r="C20" s="159">
        <f>ROUND(VALUE(SUBSTITUTE(実質収支比率等に係る経年分析!G$47,"▲","-")),2)</f>
        <v>57.67</v>
      </c>
      <c r="D20" s="159">
        <f>ROUND(VALUE(SUBSTITUTE(実質収支比率等に係る経年分析!H$47,"▲","-")),2)</f>
        <v>56.06</v>
      </c>
      <c r="E20" s="159">
        <f>ROUND(VALUE(SUBSTITUTE(実質収支比率等に係る経年分析!I$47,"▲","-")),2)</f>
        <v>54.05</v>
      </c>
      <c r="F20" s="159">
        <f>ROUND(VALUE(SUBSTITUTE(実質収支比率等に係る経年分析!J$47,"▲","-")),2)</f>
        <v>50.25</v>
      </c>
    </row>
    <row r="21" spans="1:11" x14ac:dyDescent="0.2">
      <c r="A21" s="159" t="s">
        <v>50</v>
      </c>
      <c r="B21" s="159">
        <f>IF(ISNUMBER(VALUE(SUBSTITUTE(実質収支比率等に係る経年分析!F$49,"▲","-"))),ROUND(VALUE(SUBSTITUTE(実質収支比率等に係る経年分析!F$49,"▲","-")),2),NA())</f>
        <v>7.71</v>
      </c>
      <c r="C21" s="159">
        <f>IF(ISNUMBER(VALUE(SUBSTITUTE(実質収支比率等に係る経年分析!G$49,"▲","-"))),ROUND(VALUE(SUBSTITUTE(実質収支比率等に係る経年分析!G$49,"▲","-")),2),NA())</f>
        <v>3.42</v>
      </c>
      <c r="D21" s="159">
        <f>IF(ISNUMBER(VALUE(SUBSTITUTE(実質収支比率等に係る経年分析!H$49,"▲","-"))),ROUND(VALUE(SUBSTITUTE(実質収支比率等に係る経年分析!H$49,"▲","-")),2),NA())</f>
        <v>-1.63</v>
      </c>
      <c r="E21" s="159">
        <f>IF(ISNUMBER(VALUE(SUBSTITUTE(実質収支比率等に係る経年分析!I$49,"▲","-"))),ROUND(VALUE(SUBSTITUTE(実質収支比率等に係る経年分析!I$49,"▲","-")),2),NA())</f>
        <v>3</v>
      </c>
      <c r="F21" s="159">
        <f>IF(ISNUMBER(VALUE(SUBSTITUTE(実質収支比率等に係る経年分析!J$49,"▲","-"))),ROUND(VALUE(SUBSTITUTE(実質収支比率等に係る経年分析!J$49,"▲","-")),2),NA())</f>
        <v>8.99</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2">
      <c r="A32" s="160" t="str">
        <f>IF(連結実質赤字比率に係る赤字・黒字の構成分析!C$38="",NA(),連結実質赤字比率に係る赤字・黒字の構成分析!C$38)</f>
        <v>西原村中央簡易水道事業特別会計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1.23</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2.4700000000000002</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4.58</v>
      </c>
    </row>
    <row r="35" spans="1:16" x14ac:dyDescent="0.2">
      <c r="A35" s="160" t="str">
        <f>IF(連結実質赤字比率に係る赤字・黒字の構成分析!C$35="",NA(),連結実質赤字比率に係る赤字・黒字の構成分析!C$35)</f>
        <v>西原村工業用水道事業会計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7.69</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30.8</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323</v>
      </c>
      <c r="E42" s="161"/>
      <c r="F42" s="161"/>
      <c r="G42" s="161">
        <f>'実質公債費比率（分子）の構造'!L$52</f>
        <v>293</v>
      </c>
      <c r="H42" s="161"/>
      <c r="I42" s="161"/>
      <c r="J42" s="161">
        <f>'実質公債費比率（分子）の構造'!M$52</f>
        <v>229</v>
      </c>
      <c r="K42" s="161"/>
      <c r="L42" s="161"/>
      <c r="M42" s="161">
        <f>'実質公債費比率（分子）の構造'!N$52</f>
        <v>227</v>
      </c>
      <c r="N42" s="161"/>
      <c r="O42" s="161"/>
      <c r="P42" s="161">
        <f>'実質公債費比率（分子）の構造'!O$52</f>
        <v>238</v>
      </c>
    </row>
    <row r="43" spans="1:16" x14ac:dyDescent="0.2">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1</v>
      </c>
      <c r="O43" s="161"/>
      <c r="P43" s="161"/>
    </row>
    <row r="44" spans="1:16" x14ac:dyDescent="0.2">
      <c r="A44" s="161" t="s">
        <v>59</v>
      </c>
      <c r="B44" s="161">
        <f>'実質公債費比率（分子）の構造'!K$50</f>
        <v>25</v>
      </c>
      <c r="C44" s="161"/>
      <c r="D44" s="161"/>
      <c r="E44" s="161">
        <f>'実質公債費比率（分子）の構造'!L$50</f>
        <v>25</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x14ac:dyDescent="0.2">
      <c r="A45" s="161" t="s">
        <v>60</v>
      </c>
      <c r="B45" s="161">
        <f>'実質公債費比率（分子）の構造'!K$49</f>
        <v>17</v>
      </c>
      <c r="C45" s="161"/>
      <c r="D45" s="161"/>
      <c r="E45" s="161">
        <f>'実質公債費比率（分子）の構造'!L$49</f>
        <v>14</v>
      </c>
      <c r="F45" s="161"/>
      <c r="G45" s="161"/>
      <c r="H45" s="161">
        <f>'実質公債費比率（分子）の構造'!M$49</f>
        <v>15</v>
      </c>
      <c r="I45" s="161"/>
      <c r="J45" s="161"/>
      <c r="K45" s="161">
        <f>'実質公債費比率（分子）の構造'!N$49</f>
        <v>16</v>
      </c>
      <c r="L45" s="161"/>
      <c r="M45" s="161"/>
      <c r="N45" s="161">
        <f>'実質公債費比率（分子）の構造'!O$49</f>
        <v>18</v>
      </c>
      <c r="O45" s="161"/>
      <c r="P45" s="161"/>
    </row>
    <row r="46" spans="1:16" x14ac:dyDescent="0.2">
      <c r="A46" s="161" t="s">
        <v>61</v>
      </c>
      <c r="B46" s="161" t="str">
        <f>'実質公債費比率（分子）の構造'!K$48</f>
        <v>-</v>
      </c>
      <c r="C46" s="161"/>
      <c r="D46" s="161"/>
      <c r="E46" s="161">
        <f>'実質公債費比率（分子）の構造'!L$48</f>
        <v>0</v>
      </c>
      <c r="F46" s="161"/>
      <c r="G46" s="161"/>
      <c r="H46" s="161">
        <f>'実質公債費比率（分子）の構造'!M$48</f>
        <v>0</v>
      </c>
      <c r="I46" s="161"/>
      <c r="J46" s="161"/>
      <c r="K46" s="161">
        <f>'実質公債費比率（分子）の構造'!N$48</f>
        <v>2</v>
      </c>
      <c r="L46" s="161"/>
      <c r="M46" s="161"/>
      <c r="N46" s="161">
        <f>'実質公債費比率（分子）の構造'!O$48</f>
        <v>1</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397</v>
      </c>
      <c r="C49" s="161"/>
      <c r="D49" s="161"/>
      <c r="E49" s="161">
        <f>'実質公債費比率（分子）の構造'!L$45</f>
        <v>348</v>
      </c>
      <c r="F49" s="161"/>
      <c r="G49" s="161"/>
      <c r="H49" s="161">
        <f>'実質公債費比率（分子）の構造'!M$45</f>
        <v>258</v>
      </c>
      <c r="I49" s="161"/>
      <c r="J49" s="161"/>
      <c r="K49" s="161">
        <f>'実質公債費比率（分子）の構造'!N$45</f>
        <v>257</v>
      </c>
      <c r="L49" s="161"/>
      <c r="M49" s="161"/>
      <c r="N49" s="161">
        <f>'実質公債費比率（分子）の構造'!O$45</f>
        <v>260</v>
      </c>
      <c r="O49" s="161"/>
      <c r="P49" s="161"/>
    </row>
    <row r="50" spans="1:16" x14ac:dyDescent="0.2">
      <c r="A50" s="161" t="s">
        <v>65</v>
      </c>
      <c r="B50" s="161" t="e">
        <f>NA()</f>
        <v>#N/A</v>
      </c>
      <c r="C50" s="161">
        <f>IF(ISNUMBER('実質公債費比率（分子）の構造'!K$53),'実質公債費比率（分子）の構造'!K$53,NA())</f>
        <v>116</v>
      </c>
      <c r="D50" s="161" t="e">
        <f>NA()</f>
        <v>#N/A</v>
      </c>
      <c r="E50" s="161" t="e">
        <f>NA()</f>
        <v>#N/A</v>
      </c>
      <c r="F50" s="161">
        <f>IF(ISNUMBER('実質公債費比率（分子）の構造'!L$53),'実質公債費比率（分子）の構造'!L$53,NA())</f>
        <v>94</v>
      </c>
      <c r="G50" s="161" t="e">
        <f>NA()</f>
        <v>#N/A</v>
      </c>
      <c r="H50" s="161" t="e">
        <f>NA()</f>
        <v>#N/A</v>
      </c>
      <c r="I50" s="161">
        <f>IF(ISNUMBER('実質公債費比率（分子）の構造'!M$53),'実質公債費比率（分子）の構造'!M$53,NA())</f>
        <v>65</v>
      </c>
      <c r="J50" s="161" t="e">
        <f>NA()</f>
        <v>#N/A</v>
      </c>
      <c r="K50" s="161" t="e">
        <f>NA()</f>
        <v>#N/A</v>
      </c>
      <c r="L50" s="161">
        <f>IF(ISNUMBER('実質公債費比率（分子）の構造'!N$53),'実質公債費比率（分子）の構造'!N$53,NA())</f>
        <v>69</v>
      </c>
      <c r="M50" s="161" t="e">
        <f>NA()</f>
        <v>#N/A</v>
      </c>
      <c r="N50" s="161" t="e">
        <f>NA()</f>
        <v>#N/A</v>
      </c>
      <c r="O50" s="161">
        <f>IF(ISNUMBER('実質公債費比率（分子）の構造'!O$53),'実質公債費比率（分子）の構造'!O$53,NA())</f>
        <v>63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2453</v>
      </c>
      <c r="E56" s="160"/>
      <c r="F56" s="160"/>
      <c r="G56" s="160">
        <f>'将来負担比率（分子）の構造'!J$52</f>
        <v>2353</v>
      </c>
      <c r="H56" s="160"/>
      <c r="I56" s="160"/>
      <c r="J56" s="160">
        <f>'将来負担比率（分子）の構造'!K$52</f>
        <v>2326</v>
      </c>
      <c r="K56" s="160"/>
      <c r="L56" s="160"/>
      <c r="M56" s="160">
        <f>'将来負担比率（分子）の構造'!L$52</f>
        <v>4732</v>
      </c>
      <c r="N56" s="160"/>
      <c r="O56" s="160"/>
      <c r="P56" s="160">
        <f>'将来負担比率（分子）の構造'!M$52</f>
        <v>7060</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2143</v>
      </c>
      <c r="E58" s="160"/>
      <c r="F58" s="160"/>
      <c r="G58" s="160">
        <f>'将来負担比率（分子）の構造'!J$50</f>
        <v>2248</v>
      </c>
      <c r="H58" s="160"/>
      <c r="I58" s="160"/>
      <c r="J58" s="160">
        <f>'将来負担比率（分子）の構造'!K$50</f>
        <v>2019</v>
      </c>
      <c r="K58" s="160"/>
      <c r="L58" s="160"/>
      <c r="M58" s="160">
        <f>'将来負担比率（分子）の構造'!L$50</f>
        <v>1964</v>
      </c>
      <c r="N58" s="160"/>
      <c r="O58" s="160"/>
      <c r="P58" s="160">
        <f>'将来負担比率（分子）の構造'!M$50</f>
        <v>2494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438</v>
      </c>
      <c r="C62" s="160"/>
      <c r="D62" s="160"/>
      <c r="E62" s="160">
        <f>'将来負担比率（分子）の構造'!J$45</f>
        <v>372</v>
      </c>
      <c r="F62" s="160"/>
      <c r="G62" s="160"/>
      <c r="H62" s="160">
        <f>'将来負担比率（分子）の構造'!K$45</f>
        <v>309</v>
      </c>
      <c r="I62" s="160"/>
      <c r="J62" s="160"/>
      <c r="K62" s="160">
        <f>'将来負担比率（分子）の構造'!L$45</f>
        <v>255</v>
      </c>
      <c r="L62" s="160"/>
      <c r="M62" s="160"/>
      <c r="N62" s="160">
        <f>'将来負担比率（分子）の構造'!M$45</f>
        <v>192</v>
      </c>
      <c r="O62" s="160"/>
      <c r="P62" s="160"/>
    </row>
    <row r="63" spans="1:16" x14ac:dyDescent="0.2">
      <c r="A63" s="160" t="s">
        <v>28</v>
      </c>
      <c r="B63" s="160">
        <f>'将来負担比率（分子）の構造'!I$44</f>
        <v>163</v>
      </c>
      <c r="C63" s="160"/>
      <c r="D63" s="160"/>
      <c r="E63" s="160">
        <f>'将来負担比率（分子）の構造'!J$44</f>
        <v>98</v>
      </c>
      <c r="F63" s="160"/>
      <c r="G63" s="160"/>
      <c r="H63" s="160">
        <f>'将来負担比率（分子）の構造'!K$44</f>
        <v>81</v>
      </c>
      <c r="I63" s="160"/>
      <c r="J63" s="160"/>
      <c r="K63" s="160">
        <f>'将来負担比率（分子）の構造'!L$44</f>
        <v>73</v>
      </c>
      <c r="L63" s="160"/>
      <c r="M63" s="160"/>
      <c r="N63" s="160">
        <f>'将来負担比率（分子）の構造'!M$44</f>
        <v>94</v>
      </c>
      <c r="O63" s="160"/>
      <c r="P63" s="160"/>
    </row>
    <row r="64" spans="1:16" x14ac:dyDescent="0.2">
      <c r="A64" s="160" t="s">
        <v>27</v>
      </c>
      <c r="B64" s="160">
        <f>'将来負担比率（分子）の構造'!I$43</f>
        <v>2</v>
      </c>
      <c r="C64" s="160"/>
      <c r="D64" s="160"/>
      <c r="E64" s="160">
        <f>'将来負担比率（分子）の構造'!J$43</f>
        <v>2</v>
      </c>
      <c r="F64" s="160"/>
      <c r="G64" s="160"/>
      <c r="H64" s="160">
        <f>'将来負担比率（分子）の構造'!K$43</f>
        <v>1</v>
      </c>
      <c r="I64" s="160"/>
      <c r="J64" s="160"/>
      <c r="K64" s="160">
        <f>'将来負担比率（分子）の構造'!L$43</f>
        <v>91</v>
      </c>
      <c r="L64" s="160"/>
      <c r="M64" s="160"/>
      <c r="N64" s="160">
        <f>'将来負担比率（分子）の構造'!M$43</f>
        <v>143</v>
      </c>
      <c r="O64" s="160"/>
      <c r="P64" s="160"/>
    </row>
    <row r="65" spans="1:16" x14ac:dyDescent="0.2">
      <c r="A65" s="160" t="s">
        <v>26</v>
      </c>
      <c r="B65" s="160">
        <f>'将来負担比率（分子）の構造'!I$42</f>
        <v>100</v>
      </c>
      <c r="C65" s="160"/>
      <c r="D65" s="160"/>
      <c r="E65" s="160">
        <f>'将来負担比率（分子）の構造'!J$42</f>
        <v>79</v>
      </c>
      <c r="F65" s="160"/>
      <c r="G65" s="160"/>
      <c r="H65" s="160">
        <f>'将来負担比率（分子）の構造'!K$42</f>
        <v>60</v>
      </c>
      <c r="I65" s="160"/>
      <c r="J65" s="160"/>
      <c r="K65" s="160">
        <f>'将来負担比率（分子）の構造'!L$42</f>
        <v>41</v>
      </c>
      <c r="L65" s="160"/>
      <c r="M65" s="160"/>
      <c r="N65" s="160">
        <f>'将来負担比率（分子）の構造'!M$42</f>
        <v>21</v>
      </c>
      <c r="O65" s="160"/>
      <c r="P65" s="160"/>
    </row>
    <row r="66" spans="1:16" x14ac:dyDescent="0.2">
      <c r="A66" s="160" t="s">
        <v>25</v>
      </c>
      <c r="B66" s="160">
        <f>'将来負担比率（分子）の構造'!I$41</f>
        <v>2400</v>
      </c>
      <c r="C66" s="160"/>
      <c r="D66" s="160"/>
      <c r="E66" s="160">
        <f>'将来負担比率（分子）の構造'!J$41</f>
        <v>2274</v>
      </c>
      <c r="F66" s="160"/>
      <c r="G66" s="160"/>
      <c r="H66" s="160">
        <f>'将来負担比率（分子）の構造'!K$41</f>
        <v>2317</v>
      </c>
      <c r="I66" s="160"/>
      <c r="J66" s="160"/>
      <c r="K66" s="160">
        <f>'将来負担比率（分子）の構造'!L$41</f>
        <v>4264</v>
      </c>
      <c r="L66" s="160"/>
      <c r="M66" s="160"/>
      <c r="N66" s="160">
        <f>'将来負担比率（分子）の構造'!M$41</f>
        <v>6131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1275</v>
      </c>
      <c r="C72" s="164">
        <f>基金残高に係る経年分析!G55</f>
        <v>1229</v>
      </c>
      <c r="D72" s="164">
        <f>基金残高に係る経年分析!H55</f>
        <v>1149</v>
      </c>
    </row>
    <row r="73" spans="1:16" x14ac:dyDescent="0.2">
      <c r="A73" s="163" t="s">
        <v>72</v>
      </c>
      <c r="B73" s="164">
        <f>基金残高に係る経年分析!F56</f>
        <v>122</v>
      </c>
      <c r="C73" s="164">
        <f>基金残高に係る経年分析!G56</f>
        <v>122</v>
      </c>
      <c r="D73" s="164">
        <f>基金残高に係る経年分析!H56</f>
        <v>122</v>
      </c>
    </row>
    <row r="74" spans="1:16" x14ac:dyDescent="0.2">
      <c r="A74" s="163" t="s">
        <v>73</v>
      </c>
      <c r="B74" s="164">
        <f>基金残高に係る経年分析!F57</f>
        <v>605</v>
      </c>
      <c r="C74" s="164">
        <f>基金残高に係る経年分析!G57</f>
        <v>900</v>
      </c>
      <c r="D74" s="164">
        <f>基金残高に係る経年分析!H57</f>
        <v>1205</v>
      </c>
    </row>
  </sheetData>
  <sheetProtection algorithmName="SHA-512" hashValue="90qwBAhsPWgDVZIJeATpsVeSYtwt63KGzZh9hIXhtIMbqv20Uh9yxmmf5D/WdovKByNHKWl7ZFcw1Uopmr5pHw==" saltValue="+D2fy4PuIr4HdF+MY83C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8" t="s">
        <v>208</v>
      </c>
      <c r="DI1" s="599"/>
      <c r="DJ1" s="599"/>
      <c r="DK1" s="599"/>
      <c r="DL1" s="599"/>
      <c r="DM1" s="599"/>
      <c r="DN1" s="600"/>
      <c r="DO1" s="205"/>
      <c r="DP1" s="598" t="s">
        <v>209</v>
      </c>
      <c r="DQ1" s="599"/>
      <c r="DR1" s="599"/>
      <c r="DS1" s="599"/>
      <c r="DT1" s="599"/>
      <c r="DU1" s="599"/>
      <c r="DV1" s="599"/>
      <c r="DW1" s="599"/>
      <c r="DX1" s="599"/>
      <c r="DY1" s="599"/>
      <c r="DZ1" s="599"/>
      <c r="EA1" s="599"/>
      <c r="EB1" s="599"/>
      <c r="EC1" s="600"/>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1" t="s">
        <v>211</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212</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4" t="s">
        <v>213</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2">
      <c r="B4" s="601" t="s">
        <v>1</v>
      </c>
      <c r="C4" s="602"/>
      <c r="D4" s="602"/>
      <c r="E4" s="602"/>
      <c r="F4" s="602"/>
      <c r="G4" s="602"/>
      <c r="H4" s="602"/>
      <c r="I4" s="602"/>
      <c r="J4" s="602"/>
      <c r="K4" s="602"/>
      <c r="L4" s="602"/>
      <c r="M4" s="602"/>
      <c r="N4" s="602"/>
      <c r="O4" s="602"/>
      <c r="P4" s="602"/>
      <c r="Q4" s="603"/>
      <c r="R4" s="601" t="s">
        <v>214</v>
      </c>
      <c r="S4" s="602"/>
      <c r="T4" s="602"/>
      <c r="U4" s="602"/>
      <c r="V4" s="602"/>
      <c r="W4" s="602"/>
      <c r="X4" s="602"/>
      <c r="Y4" s="603"/>
      <c r="Z4" s="601" t="s">
        <v>215</v>
      </c>
      <c r="AA4" s="602"/>
      <c r="AB4" s="602"/>
      <c r="AC4" s="603"/>
      <c r="AD4" s="601" t="s">
        <v>216</v>
      </c>
      <c r="AE4" s="602"/>
      <c r="AF4" s="602"/>
      <c r="AG4" s="602"/>
      <c r="AH4" s="602"/>
      <c r="AI4" s="602"/>
      <c r="AJ4" s="602"/>
      <c r="AK4" s="603"/>
      <c r="AL4" s="601" t="s">
        <v>215</v>
      </c>
      <c r="AM4" s="602"/>
      <c r="AN4" s="602"/>
      <c r="AO4" s="603"/>
      <c r="AP4" s="607" t="s">
        <v>217</v>
      </c>
      <c r="AQ4" s="607"/>
      <c r="AR4" s="607"/>
      <c r="AS4" s="607"/>
      <c r="AT4" s="607"/>
      <c r="AU4" s="607"/>
      <c r="AV4" s="607"/>
      <c r="AW4" s="607"/>
      <c r="AX4" s="607"/>
      <c r="AY4" s="607"/>
      <c r="AZ4" s="607"/>
      <c r="BA4" s="607"/>
      <c r="BB4" s="607"/>
      <c r="BC4" s="607"/>
      <c r="BD4" s="607"/>
      <c r="BE4" s="607"/>
      <c r="BF4" s="607"/>
      <c r="BG4" s="607" t="s">
        <v>218</v>
      </c>
      <c r="BH4" s="607"/>
      <c r="BI4" s="607"/>
      <c r="BJ4" s="607"/>
      <c r="BK4" s="607"/>
      <c r="BL4" s="607"/>
      <c r="BM4" s="607"/>
      <c r="BN4" s="607"/>
      <c r="BO4" s="607" t="s">
        <v>215</v>
      </c>
      <c r="BP4" s="607"/>
      <c r="BQ4" s="607"/>
      <c r="BR4" s="607"/>
      <c r="BS4" s="607" t="s">
        <v>219</v>
      </c>
      <c r="BT4" s="607"/>
      <c r="BU4" s="607"/>
      <c r="BV4" s="607"/>
      <c r="BW4" s="607"/>
      <c r="BX4" s="607"/>
      <c r="BY4" s="607"/>
      <c r="BZ4" s="607"/>
      <c r="CA4" s="607"/>
      <c r="CB4" s="607"/>
      <c r="CD4" s="604" t="s">
        <v>220</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s="209" customFormat="1" ht="11.25" customHeight="1" x14ac:dyDescent="0.2">
      <c r="B5" s="608" t="s">
        <v>221</v>
      </c>
      <c r="C5" s="609"/>
      <c r="D5" s="609"/>
      <c r="E5" s="609"/>
      <c r="F5" s="609"/>
      <c r="G5" s="609"/>
      <c r="H5" s="609"/>
      <c r="I5" s="609"/>
      <c r="J5" s="609"/>
      <c r="K5" s="609"/>
      <c r="L5" s="609"/>
      <c r="M5" s="609"/>
      <c r="N5" s="609"/>
      <c r="O5" s="609"/>
      <c r="P5" s="609"/>
      <c r="Q5" s="610"/>
      <c r="R5" s="611">
        <v>846664</v>
      </c>
      <c r="S5" s="612"/>
      <c r="T5" s="612"/>
      <c r="U5" s="612"/>
      <c r="V5" s="612"/>
      <c r="W5" s="612"/>
      <c r="X5" s="612"/>
      <c r="Y5" s="613"/>
      <c r="Z5" s="614">
        <v>6.4</v>
      </c>
      <c r="AA5" s="614"/>
      <c r="AB5" s="614"/>
      <c r="AC5" s="614"/>
      <c r="AD5" s="615">
        <v>846664</v>
      </c>
      <c r="AE5" s="615"/>
      <c r="AF5" s="615"/>
      <c r="AG5" s="615"/>
      <c r="AH5" s="615"/>
      <c r="AI5" s="615"/>
      <c r="AJ5" s="615"/>
      <c r="AK5" s="615"/>
      <c r="AL5" s="616">
        <v>38.1</v>
      </c>
      <c r="AM5" s="617"/>
      <c r="AN5" s="617"/>
      <c r="AO5" s="618"/>
      <c r="AP5" s="608" t="s">
        <v>222</v>
      </c>
      <c r="AQ5" s="609"/>
      <c r="AR5" s="609"/>
      <c r="AS5" s="609"/>
      <c r="AT5" s="609"/>
      <c r="AU5" s="609"/>
      <c r="AV5" s="609"/>
      <c r="AW5" s="609"/>
      <c r="AX5" s="609"/>
      <c r="AY5" s="609"/>
      <c r="AZ5" s="609"/>
      <c r="BA5" s="609"/>
      <c r="BB5" s="609"/>
      <c r="BC5" s="609"/>
      <c r="BD5" s="609"/>
      <c r="BE5" s="609"/>
      <c r="BF5" s="610"/>
      <c r="BG5" s="622">
        <v>845024</v>
      </c>
      <c r="BH5" s="623"/>
      <c r="BI5" s="623"/>
      <c r="BJ5" s="623"/>
      <c r="BK5" s="623"/>
      <c r="BL5" s="623"/>
      <c r="BM5" s="623"/>
      <c r="BN5" s="624"/>
      <c r="BO5" s="625">
        <v>99.8</v>
      </c>
      <c r="BP5" s="625"/>
      <c r="BQ5" s="625"/>
      <c r="BR5" s="625"/>
      <c r="BS5" s="626" t="s">
        <v>123</v>
      </c>
      <c r="BT5" s="626"/>
      <c r="BU5" s="626"/>
      <c r="BV5" s="626"/>
      <c r="BW5" s="626"/>
      <c r="BX5" s="626"/>
      <c r="BY5" s="626"/>
      <c r="BZ5" s="626"/>
      <c r="CA5" s="626"/>
      <c r="CB5" s="630"/>
      <c r="CD5" s="604" t="s">
        <v>217</v>
      </c>
      <c r="CE5" s="605"/>
      <c r="CF5" s="605"/>
      <c r="CG5" s="605"/>
      <c r="CH5" s="605"/>
      <c r="CI5" s="605"/>
      <c r="CJ5" s="605"/>
      <c r="CK5" s="605"/>
      <c r="CL5" s="605"/>
      <c r="CM5" s="605"/>
      <c r="CN5" s="605"/>
      <c r="CO5" s="605"/>
      <c r="CP5" s="605"/>
      <c r="CQ5" s="606"/>
      <c r="CR5" s="604" t="s">
        <v>223</v>
      </c>
      <c r="CS5" s="605"/>
      <c r="CT5" s="605"/>
      <c r="CU5" s="605"/>
      <c r="CV5" s="605"/>
      <c r="CW5" s="605"/>
      <c r="CX5" s="605"/>
      <c r="CY5" s="606"/>
      <c r="CZ5" s="604" t="s">
        <v>215</v>
      </c>
      <c r="DA5" s="605"/>
      <c r="DB5" s="605"/>
      <c r="DC5" s="606"/>
      <c r="DD5" s="604" t="s">
        <v>224</v>
      </c>
      <c r="DE5" s="605"/>
      <c r="DF5" s="605"/>
      <c r="DG5" s="605"/>
      <c r="DH5" s="605"/>
      <c r="DI5" s="605"/>
      <c r="DJ5" s="605"/>
      <c r="DK5" s="605"/>
      <c r="DL5" s="605"/>
      <c r="DM5" s="605"/>
      <c r="DN5" s="605"/>
      <c r="DO5" s="605"/>
      <c r="DP5" s="606"/>
      <c r="DQ5" s="604" t="s">
        <v>225</v>
      </c>
      <c r="DR5" s="605"/>
      <c r="DS5" s="605"/>
      <c r="DT5" s="605"/>
      <c r="DU5" s="605"/>
      <c r="DV5" s="605"/>
      <c r="DW5" s="605"/>
      <c r="DX5" s="605"/>
      <c r="DY5" s="605"/>
      <c r="DZ5" s="605"/>
      <c r="EA5" s="605"/>
      <c r="EB5" s="605"/>
      <c r="EC5" s="606"/>
    </row>
    <row r="6" spans="2:143" ht="11.25" customHeight="1" x14ac:dyDescent="0.2">
      <c r="B6" s="619" t="s">
        <v>226</v>
      </c>
      <c r="C6" s="620"/>
      <c r="D6" s="620"/>
      <c r="E6" s="620"/>
      <c r="F6" s="620"/>
      <c r="G6" s="620"/>
      <c r="H6" s="620"/>
      <c r="I6" s="620"/>
      <c r="J6" s="620"/>
      <c r="K6" s="620"/>
      <c r="L6" s="620"/>
      <c r="M6" s="620"/>
      <c r="N6" s="620"/>
      <c r="O6" s="620"/>
      <c r="P6" s="620"/>
      <c r="Q6" s="621"/>
      <c r="R6" s="622">
        <v>41372</v>
      </c>
      <c r="S6" s="623"/>
      <c r="T6" s="623"/>
      <c r="U6" s="623"/>
      <c r="V6" s="623"/>
      <c r="W6" s="623"/>
      <c r="X6" s="623"/>
      <c r="Y6" s="624"/>
      <c r="Z6" s="625">
        <v>0.3</v>
      </c>
      <c r="AA6" s="625"/>
      <c r="AB6" s="625"/>
      <c r="AC6" s="625"/>
      <c r="AD6" s="626">
        <v>41372</v>
      </c>
      <c r="AE6" s="626"/>
      <c r="AF6" s="626"/>
      <c r="AG6" s="626"/>
      <c r="AH6" s="626"/>
      <c r="AI6" s="626"/>
      <c r="AJ6" s="626"/>
      <c r="AK6" s="626"/>
      <c r="AL6" s="627">
        <v>1.9</v>
      </c>
      <c r="AM6" s="628"/>
      <c r="AN6" s="628"/>
      <c r="AO6" s="629"/>
      <c r="AP6" s="619" t="s">
        <v>227</v>
      </c>
      <c r="AQ6" s="620"/>
      <c r="AR6" s="620"/>
      <c r="AS6" s="620"/>
      <c r="AT6" s="620"/>
      <c r="AU6" s="620"/>
      <c r="AV6" s="620"/>
      <c r="AW6" s="620"/>
      <c r="AX6" s="620"/>
      <c r="AY6" s="620"/>
      <c r="AZ6" s="620"/>
      <c r="BA6" s="620"/>
      <c r="BB6" s="620"/>
      <c r="BC6" s="620"/>
      <c r="BD6" s="620"/>
      <c r="BE6" s="620"/>
      <c r="BF6" s="621"/>
      <c r="BG6" s="622">
        <v>845024</v>
      </c>
      <c r="BH6" s="623"/>
      <c r="BI6" s="623"/>
      <c r="BJ6" s="623"/>
      <c r="BK6" s="623"/>
      <c r="BL6" s="623"/>
      <c r="BM6" s="623"/>
      <c r="BN6" s="624"/>
      <c r="BO6" s="625">
        <v>99.8</v>
      </c>
      <c r="BP6" s="625"/>
      <c r="BQ6" s="625"/>
      <c r="BR6" s="625"/>
      <c r="BS6" s="626" t="s">
        <v>123</v>
      </c>
      <c r="BT6" s="626"/>
      <c r="BU6" s="626"/>
      <c r="BV6" s="626"/>
      <c r="BW6" s="626"/>
      <c r="BX6" s="626"/>
      <c r="BY6" s="626"/>
      <c r="BZ6" s="626"/>
      <c r="CA6" s="626"/>
      <c r="CB6" s="630"/>
      <c r="CD6" s="633" t="s">
        <v>228</v>
      </c>
      <c r="CE6" s="634"/>
      <c r="CF6" s="634"/>
      <c r="CG6" s="634"/>
      <c r="CH6" s="634"/>
      <c r="CI6" s="634"/>
      <c r="CJ6" s="634"/>
      <c r="CK6" s="634"/>
      <c r="CL6" s="634"/>
      <c r="CM6" s="634"/>
      <c r="CN6" s="634"/>
      <c r="CO6" s="634"/>
      <c r="CP6" s="634"/>
      <c r="CQ6" s="635"/>
      <c r="CR6" s="622">
        <v>69350</v>
      </c>
      <c r="CS6" s="623"/>
      <c r="CT6" s="623"/>
      <c r="CU6" s="623"/>
      <c r="CV6" s="623"/>
      <c r="CW6" s="623"/>
      <c r="CX6" s="623"/>
      <c r="CY6" s="624"/>
      <c r="CZ6" s="616">
        <v>0.6</v>
      </c>
      <c r="DA6" s="617"/>
      <c r="DB6" s="617"/>
      <c r="DC6" s="636"/>
      <c r="DD6" s="631" t="s">
        <v>229</v>
      </c>
      <c r="DE6" s="623"/>
      <c r="DF6" s="623"/>
      <c r="DG6" s="623"/>
      <c r="DH6" s="623"/>
      <c r="DI6" s="623"/>
      <c r="DJ6" s="623"/>
      <c r="DK6" s="623"/>
      <c r="DL6" s="623"/>
      <c r="DM6" s="623"/>
      <c r="DN6" s="623"/>
      <c r="DO6" s="623"/>
      <c r="DP6" s="624"/>
      <c r="DQ6" s="631">
        <v>69350</v>
      </c>
      <c r="DR6" s="623"/>
      <c r="DS6" s="623"/>
      <c r="DT6" s="623"/>
      <c r="DU6" s="623"/>
      <c r="DV6" s="623"/>
      <c r="DW6" s="623"/>
      <c r="DX6" s="623"/>
      <c r="DY6" s="623"/>
      <c r="DZ6" s="623"/>
      <c r="EA6" s="623"/>
      <c r="EB6" s="623"/>
      <c r="EC6" s="632"/>
    </row>
    <row r="7" spans="2:143" ht="11.25" customHeight="1" x14ac:dyDescent="0.2">
      <c r="B7" s="619" t="s">
        <v>230</v>
      </c>
      <c r="C7" s="620"/>
      <c r="D7" s="620"/>
      <c r="E7" s="620"/>
      <c r="F7" s="620"/>
      <c r="G7" s="620"/>
      <c r="H7" s="620"/>
      <c r="I7" s="620"/>
      <c r="J7" s="620"/>
      <c r="K7" s="620"/>
      <c r="L7" s="620"/>
      <c r="M7" s="620"/>
      <c r="N7" s="620"/>
      <c r="O7" s="620"/>
      <c r="P7" s="620"/>
      <c r="Q7" s="621"/>
      <c r="R7" s="622">
        <v>1081</v>
      </c>
      <c r="S7" s="623"/>
      <c r="T7" s="623"/>
      <c r="U7" s="623"/>
      <c r="V7" s="623"/>
      <c r="W7" s="623"/>
      <c r="X7" s="623"/>
      <c r="Y7" s="624"/>
      <c r="Z7" s="625">
        <v>0</v>
      </c>
      <c r="AA7" s="625"/>
      <c r="AB7" s="625"/>
      <c r="AC7" s="625"/>
      <c r="AD7" s="626">
        <v>1081</v>
      </c>
      <c r="AE7" s="626"/>
      <c r="AF7" s="626"/>
      <c r="AG7" s="626"/>
      <c r="AH7" s="626"/>
      <c r="AI7" s="626"/>
      <c r="AJ7" s="626"/>
      <c r="AK7" s="626"/>
      <c r="AL7" s="627">
        <v>0</v>
      </c>
      <c r="AM7" s="628"/>
      <c r="AN7" s="628"/>
      <c r="AO7" s="629"/>
      <c r="AP7" s="619" t="s">
        <v>231</v>
      </c>
      <c r="AQ7" s="620"/>
      <c r="AR7" s="620"/>
      <c r="AS7" s="620"/>
      <c r="AT7" s="620"/>
      <c r="AU7" s="620"/>
      <c r="AV7" s="620"/>
      <c r="AW7" s="620"/>
      <c r="AX7" s="620"/>
      <c r="AY7" s="620"/>
      <c r="AZ7" s="620"/>
      <c r="BA7" s="620"/>
      <c r="BB7" s="620"/>
      <c r="BC7" s="620"/>
      <c r="BD7" s="620"/>
      <c r="BE7" s="620"/>
      <c r="BF7" s="621"/>
      <c r="BG7" s="622">
        <v>331364</v>
      </c>
      <c r="BH7" s="623"/>
      <c r="BI7" s="623"/>
      <c r="BJ7" s="623"/>
      <c r="BK7" s="623"/>
      <c r="BL7" s="623"/>
      <c r="BM7" s="623"/>
      <c r="BN7" s="624"/>
      <c r="BO7" s="625">
        <v>39.1</v>
      </c>
      <c r="BP7" s="625"/>
      <c r="BQ7" s="625"/>
      <c r="BR7" s="625"/>
      <c r="BS7" s="626" t="s">
        <v>123</v>
      </c>
      <c r="BT7" s="626"/>
      <c r="BU7" s="626"/>
      <c r="BV7" s="626"/>
      <c r="BW7" s="626"/>
      <c r="BX7" s="626"/>
      <c r="BY7" s="626"/>
      <c r="BZ7" s="626"/>
      <c r="CA7" s="626"/>
      <c r="CB7" s="630"/>
      <c r="CD7" s="637" t="s">
        <v>232</v>
      </c>
      <c r="CE7" s="638"/>
      <c r="CF7" s="638"/>
      <c r="CG7" s="638"/>
      <c r="CH7" s="638"/>
      <c r="CI7" s="638"/>
      <c r="CJ7" s="638"/>
      <c r="CK7" s="638"/>
      <c r="CL7" s="638"/>
      <c r="CM7" s="638"/>
      <c r="CN7" s="638"/>
      <c r="CO7" s="638"/>
      <c r="CP7" s="638"/>
      <c r="CQ7" s="639"/>
      <c r="CR7" s="622">
        <v>1537663</v>
      </c>
      <c r="CS7" s="623"/>
      <c r="CT7" s="623"/>
      <c r="CU7" s="623"/>
      <c r="CV7" s="623"/>
      <c r="CW7" s="623"/>
      <c r="CX7" s="623"/>
      <c r="CY7" s="624"/>
      <c r="CZ7" s="625">
        <v>13.2</v>
      </c>
      <c r="DA7" s="625"/>
      <c r="DB7" s="625"/>
      <c r="DC7" s="625"/>
      <c r="DD7" s="631">
        <v>9440</v>
      </c>
      <c r="DE7" s="623"/>
      <c r="DF7" s="623"/>
      <c r="DG7" s="623"/>
      <c r="DH7" s="623"/>
      <c r="DI7" s="623"/>
      <c r="DJ7" s="623"/>
      <c r="DK7" s="623"/>
      <c r="DL7" s="623"/>
      <c r="DM7" s="623"/>
      <c r="DN7" s="623"/>
      <c r="DO7" s="623"/>
      <c r="DP7" s="624"/>
      <c r="DQ7" s="631">
        <v>876199</v>
      </c>
      <c r="DR7" s="623"/>
      <c r="DS7" s="623"/>
      <c r="DT7" s="623"/>
      <c r="DU7" s="623"/>
      <c r="DV7" s="623"/>
      <c r="DW7" s="623"/>
      <c r="DX7" s="623"/>
      <c r="DY7" s="623"/>
      <c r="DZ7" s="623"/>
      <c r="EA7" s="623"/>
      <c r="EB7" s="623"/>
      <c r="EC7" s="632"/>
    </row>
    <row r="8" spans="2:143" ht="11.25" customHeight="1" x14ac:dyDescent="0.2">
      <c r="B8" s="619" t="s">
        <v>233</v>
      </c>
      <c r="C8" s="620"/>
      <c r="D8" s="620"/>
      <c r="E8" s="620"/>
      <c r="F8" s="620"/>
      <c r="G8" s="620"/>
      <c r="H8" s="620"/>
      <c r="I8" s="620"/>
      <c r="J8" s="620"/>
      <c r="K8" s="620"/>
      <c r="L8" s="620"/>
      <c r="M8" s="620"/>
      <c r="N8" s="620"/>
      <c r="O8" s="620"/>
      <c r="P8" s="620"/>
      <c r="Q8" s="621"/>
      <c r="R8" s="622">
        <v>1507</v>
      </c>
      <c r="S8" s="623"/>
      <c r="T8" s="623"/>
      <c r="U8" s="623"/>
      <c r="V8" s="623"/>
      <c r="W8" s="623"/>
      <c r="X8" s="623"/>
      <c r="Y8" s="624"/>
      <c r="Z8" s="625">
        <v>0</v>
      </c>
      <c r="AA8" s="625"/>
      <c r="AB8" s="625"/>
      <c r="AC8" s="625"/>
      <c r="AD8" s="626">
        <v>1507</v>
      </c>
      <c r="AE8" s="626"/>
      <c r="AF8" s="626"/>
      <c r="AG8" s="626"/>
      <c r="AH8" s="626"/>
      <c r="AI8" s="626"/>
      <c r="AJ8" s="626"/>
      <c r="AK8" s="626"/>
      <c r="AL8" s="627">
        <v>0.1</v>
      </c>
      <c r="AM8" s="628"/>
      <c r="AN8" s="628"/>
      <c r="AO8" s="629"/>
      <c r="AP8" s="619" t="s">
        <v>234</v>
      </c>
      <c r="AQ8" s="620"/>
      <c r="AR8" s="620"/>
      <c r="AS8" s="620"/>
      <c r="AT8" s="620"/>
      <c r="AU8" s="620"/>
      <c r="AV8" s="620"/>
      <c r="AW8" s="620"/>
      <c r="AX8" s="620"/>
      <c r="AY8" s="620"/>
      <c r="AZ8" s="620"/>
      <c r="BA8" s="620"/>
      <c r="BB8" s="620"/>
      <c r="BC8" s="620"/>
      <c r="BD8" s="620"/>
      <c r="BE8" s="620"/>
      <c r="BF8" s="621"/>
      <c r="BG8" s="622">
        <v>11470</v>
      </c>
      <c r="BH8" s="623"/>
      <c r="BI8" s="623"/>
      <c r="BJ8" s="623"/>
      <c r="BK8" s="623"/>
      <c r="BL8" s="623"/>
      <c r="BM8" s="623"/>
      <c r="BN8" s="624"/>
      <c r="BO8" s="625">
        <v>1.4</v>
      </c>
      <c r="BP8" s="625"/>
      <c r="BQ8" s="625"/>
      <c r="BR8" s="625"/>
      <c r="BS8" s="631" t="s">
        <v>123</v>
      </c>
      <c r="BT8" s="623"/>
      <c r="BU8" s="623"/>
      <c r="BV8" s="623"/>
      <c r="BW8" s="623"/>
      <c r="BX8" s="623"/>
      <c r="BY8" s="623"/>
      <c r="BZ8" s="623"/>
      <c r="CA8" s="623"/>
      <c r="CB8" s="632"/>
      <c r="CD8" s="637" t="s">
        <v>235</v>
      </c>
      <c r="CE8" s="638"/>
      <c r="CF8" s="638"/>
      <c r="CG8" s="638"/>
      <c r="CH8" s="638"/>
      <c r="CI8" s="638"/>
      <c r="CJ8" s="638"/>
      <c r="CK8" s="638"/>
      <c r="CL8" s="638"/>
      <c r="CM8" s="638"/>
      <c r="CN8" s="638"/>
      <c r="CO8" s="638"/>
      <c r="CP8" s="638"/>
      <c r="CQ8" s="639"/>
      <c r="CR8" s="622">
        <v>1231189</v>
      </c>
      <c r="CS8" s="623"/>
      <c r="CT8" s="623"/>
      <c r="CU8" s="623"/>
      <c r="CV8" s="623"/>
      <c r="CW8" s="623"/>
      <c r="CX8" s="623"/>
      <c r="CY8" s="624"/>
      <c r="CZ8" s="625">
        <v>10.5</v>
      </c>
      <c r="DA8" s="625"/>
      <c r="DB8" s="625"/>
      <c r="DC8" s="625"/>
      <c r="DD8" s="631">
        <v>2322</v>
      </c>
      <c r="DE8" s="623"/>
      <c r="DF8" s="623"/>
      <c r="DG8" s="623"/>
      <c r="DH8" s="623"/>
      <c r="DI8" s="623"/>
      <c r="DJ8" s="623"/>
      <c r="DK8" s="623"/>
      <c r="DL8" s="623"/>
      <c r="DM8" s="623"/>
      <c r="DN8" s="623"/>
      <c r="DO8" s="623"/>
      <c r="DP8" s="624"/>
      <c r="DQ8" s="631">
        <v>643506</v>
      </c>
      <c r="DR8" s="623"/>
      <c r="DS8" s="623"/>
      <c r="DT8" s="623"/>
      <c r="DU8" s="623"/>
      <c r="DV8" s="623"/>
      <c r="DW8" s="623"/>
      <c r="DX8" s="623"/>
      <c r="DY8" s="623"/>
      <c r="DZ8" s="623"/>
      <c r="EA8" s="623"/>
      <c r="EB8" s="623"/>
      <c r="EC8" s="632"/>
    </row>
    <row r="9" spans="2:143" ht="11.25" customHeight="1" x14ac:dyDescent="0.2">
      <c r="B9" s="619" t="s">
        <v>236</v>
      </c>
      <c r="C9" s="620"/>
      <c r="D9" s="620"/>
      <c r="E9" s="620"/>
      <c r="F9" s="620"/>
      <c r="G9" s="620"/>
      <c r="H9" s="620"/>
      <c r="I9" s="620"/>
      <c r="J9" s="620"/>
      <c r="K9" s="620"/>
      <c r="L9" s="620"/>
      <c r="M9" s="620"/>
      <c r="N9" s="620"/>
      <c r="O9" s="620"/>
      <c r="P9" s="620"/>
      <c r="Q9" s="621"/>
      <c r="R9" s="622">
        <v>2158</v>
      </c>
      <c r="S9" s="623"/>
      <c r="T9" s="623"/>
      <c r="U9" s="623"/>
      <c r="V9" s="623"/>
      <c r="W9" s="623"/>
      <c r="X9" s="623"/>
      <c r="Y9" s="624"/>
      <c r="Z9" s="625">
        <v>0</v>
      </c>
      <c r="AA9" s="625"/>
      <c r="AB9" s="625"/>
      <c r="AC9" s="625"/>
      <c r="AD9" s="626">
        <v>2158</v>
      </c>
      <c r="AE9" s="626"/>
      <c r="AF9" s="626"/>
      <c r="AG9" s="626"/>
      <c r="AH9" s="626"/>
      <c r="AI9" s="626"/>
      <c r="AJ9" s="626"/>
      <c r="AK9" s="626"/>
      <c r="AL9" s="627">
        <v>0.1</v>
      </c>
      <c r="AM9" s="628"/>
      <c r="AN9" s="628"/>
      <c r="AO9" s="629"/>
      <c r="AP9" s="619" t="s">
        <v>237</v>
      </c>
      <c r="AQ9" s="620"/>
      <c r="AR9" s="620"/>
      <c r="AS9" s="620"/>
      <c r="AT9" s="620"/>
      <c r="AU9" s="620"/>
      <c r="AV9" s="620"/>
      <c r="AW9" s="620"/>
      <c r="AX9" s="620"/>
      <c r="AY9" s="620"/>
      <c r="AZ9" s="620"/>
      <c r="BA9" s="620"/>
      <c r="BB9" s="620"/>
      <c r="BC9" s="620"/>
      <c r="BD9" s="620"/>
      <c r="BE9" s="620"/>
      <c r="BF9" s="621"/>
      <c r="BG9" s="622">
        <v>176943</v>
      </c>
      <c r="BH9" s="623"/>
      <c r="BI9" s="623"/>
      <c r="BJ9" s="623"/>
      <c r="BK9" s="623"/>
      <c r="BL9" s="623"/>
      <c r="BM9" s="623"/>
      <c r="BN9" s="624"/>
      <c r="BO9" s="625">
        <v>20.9</v>
      </c>
      <c r="BP9" s="625"/>
      <c r="BQ9" s="625"/>
      <c r="BR9" s="625"/>
      <c r="BS9" s="631" t="s">
        <v>123</v>
      </c>
      <c r="BT9" s="623"/>
      <c r="BU9" s="623"/>
      <c r="BV9" s="623"/>
      <c r="BW9" s="623"/>
      <c r="BX9" s="623"/>
      <c r="BY9" s="623"/>
      <c r="BZ9" s="623"/>
      <c r="CA9" s="623"/>
      <c r="CB9" s="632"/>
      <c r="CD9" s="637" t="s">
        <v>238</v>
      </c>
      <c r="CE9" s="638"/>
      <c r="CF9" s="638"/>
      <c r="CG9" s="638"/>
      <c r="CH9" s="638"/>
      <c r="CI9" s="638"/>
      <c r="CJ9" s="638"/>
      <c r="CK9" s="638"/>
      <c r="CL9" s="638"/>
      <c r="CM9" s="638"/>
      <c r="CN9" s="638"/>
      <c r="CO9" s="638"/>
      <c r="CP9" s="638"/>
      <c r="CQ9" s="639"/>
      <c r="CR9" s="622">
        <v>2708705</v>
      </c>
      <c r="CS9" s="623"/>
      <c r="CT9" s="623"/>
      <c r="CU9" s="623"/>
      <c r="CV9" s="623"/>
      <c r="CW9" s="623"/>
      <c r="CX9" s="623"/>
      <c r="CY9" s="624"/>
      <c r="CZ9" s="625">
        <v>23.2</v>
      </c>
      <c r="DA9" s="625"/>
      <c r="DB9" s="625"/>
      <c r="DC9" s="625"/>
      <c r="DD9" s="631">
        <v>49173</v>
      </c>
      <c r="DE9" s="623"/>
      <c r="DF9" s="623"/>
      <c r="DG9" s="623"/>
      <c r="DH9" s="623"/>
      <c r="DI9" s="623"/>
      <c r="DJ9" s="623"/>
      <c r="DK9" s="623"/>
      <c r="DL9" s="623"/>
      <c r="DM9" s="623"/>
      <c r="DN9" s="623"/>
      <c r="DO9" s="623"/>
      <c r="DP9" s="624"/>
      <c r="DQ9" s="631">
        <v>250033</v>
      </c>
      <c r="DR9" s="623"/>
      <c r="DS9" s="623"/>
      <c r="DT9" s="623"/>
      <c r="DU9" s="623"/>
      <c r="DV9" s="623"/>
      <c r="DW9" s="623"/>
      <c r="DX9" s="623"/>
      <c r="DY9" s="623"/>
      <c r="DZ9" s="623"/>
      <c r="EA9" s="623"/>
      <c r="EB9" s="623"/>
      <c r="EC9" s="632"/>
    </row>
    <row r="10" spans="2:143" ht="11.25" customHeight="1" x14ac:dyDescent="0.2">
      <c r="B10" s="619" t="s">
        <v>239</v>
      </c>
      <c r="C10" s="620"/>
      <c r="D10" s="620"/>
      <c r="E10" s="620"/>
      <c r="F10" s="620"/>
      <c r="G10" s="620"/>
      <c r="H10" s="620"/>
      <c r="I10" s="620"/>
      <c r="J10" s="620"/>
      <c r="K10" s="620"/>
      <c r="L10" s="620"/>
      <c r="M10" s="620"/>
      <c r="N10" s="620"/>
      <c r="O10" s="620"/>
      <c r="P10" s="620"/>
      <c r="Q10" s="621"/>
      <c r="R10" s="622" t="s">
        <v>123</v>
      </c>
      <c r="S10" s="623"/>
      <c r="T10" s="623"/>
      <c r="U10" s="623"/>
      <c r="V10" s="623"/>
      <c r="W10" s="623"/>
      <c r="X10" s="623"/>
      <c r="Y10" s="624"/>
      <c r="Z10" s="625" t="s">
        <v>123</v>
      </c>
      <c r="AA10" s="625"/>
      <c r="AB10" s="625"/>
      <c r="AC10" s="625"/>
      <c r="AD10" s="626" t="s">
        <v>123</v>
      </c>
      <c r="AE10" s="626"/>
      <c r="AF10" s="626"/>
      <c r="AG10" s="626"/>
      <c r="AH10" s="626"/>
      <c r="AI10" s="626"/>
      <c r="AJ10" s="626"/>
      <c r="AK10" s="626"/>
      <c r="AL10" s="627" t="s">
        <v>123</v>
      </c>
      <c r="AM10" s="628"/>
      <c r="AN10" s="628"/>
      <c r="AO10" s="629"/>
      <c r="AP10" s="619" t="s">
        <v>240</v>
      </c>
      <c r="AQ10" s="620"/>
      <c r="AR10" s="620"/>
      <c r="AS10" s="620"/>
      <c r="AT10" s="620"/>
      <c r="AU10" s="620"/>
      <c r="AV10" s="620"/>
      <c r="AW10" s="620"/>
      <c r="AX10" s="620"/>
      <c r="AY10" s="620"/>
      <c r="AZ10" s="620"/>
      <c r="BA10" s="620"/>
      <c r="BB10" s="620"/>
      <c r="BC10" s="620"/>
      <c r="BD10" s="620"/>
      <c r="BE10" s="620"/>
      <c r="BF10" s="621"/>
      <c r="BG10" s="622">
        <v>25427</v>
      </c>
      <c r="BH10" s="623"/>
      <c r="BI10" s="623"/>
      <c r="BJ10" s="623"/>
      <c r="BK10" s="623"/>
      <c r="BL10" s="623"/>
      <c r="BM10" s="623"/>
      <c r="BN10" s="624"/>
      <c r="BO10" s="625">
        <v>3</v>
      </c>
      <c r="BP10" s="625"/>
      <c r="BQ10" s="625"/>
      <c r="BR10" s="625"/>
      <c r="BS10" s="631" t="s">
        <v>123</v>
      </c>
      <c r="BT10" s="623"/>
      <c r="BU10" s="623"/>
      <c r="BV10" s="623"/>
      <c r="BW10" s="623"/>
      <c r="BX10" s="623"/>
      <c r="BY10" s="623"/>
      <c r="BZ10" s="623"/>
      <c r="CA10" s="623"/>
      <c r="CB10" s="632"/>
      <c r="CD10" s="637" t="s">
        <v>241</v>
      </c>
      <c r="CE10" s="638"/>
      <c r="CF10" s="638"/>
      <c r="CG10" s="638"/>
      <c r="CH10" s="638"/>
      <c r="CI10" s="638"/>
      <c r="CJ10" s="638"/>
      <c r="CK10" s="638"/>
      <c r="CL10" s="638"/>
      <c r="CM10" s="638"/>
      <c r="CN10" s="638"/>
      <c r="CO10" s="638"/>
      <c r="CP10" s="638"/>
      <c r="CQ10" s="639"/>
      <c r="CR10" s="622" t="s">
        <v>123</v>
      </c>
      <c r="CS10" s="623"/>
      <c r="CT10" s="623"/>
      <c r="CU10" s="623"/>
      <c r="CV10" s="623"/>
      <c r="CW10" s="623"/>
      <c r="CX10" s="623"/>
      <c r="CY10" s="624"/>
      <c r="CZ10" s="625" t="s">
        <v>229</v>
      </c>
      <c r="DA10" s="625"/>
      <c r="DB10" s="625"/>
      <c r="DC10" s="625"/>
      <c r="DD10" s="631" t="s">
        <v>123</v>
      </c>
      <c r="DE10" s="623"/>
      <c r="DF10" s="623"/>
      <c r="DG10" s="623"/>
      <c r="DH10" s="623"/>
      <c r="DI10" s="623"/>
      <c r="DJ10" s="623"/>
      <c r="DK10" s="623"/>
      <c r="DL10" s="623"/>
      <c r="DM10" s="623"/>
      <c r="DN10" s="623"/>
      <c r="DO10" s="623"/>
      <c r="DP10" s="624"/>
      <c r="DQ10" s="631" t="s">
        <v>123</v>
      </c>
      <c r="DR10" s="623"/>
      <c r="DS10" s="623"/>
      <c r="DT10" s="623"/>
      <c r="DU10" s="623"/>
      <c r="DV10" s="623"/>
      <c r="DW10" s="623"/>
      <c r="DX10" s="623"/>
      <c r="DY10" s="623"/>
      <c r="DZ10" s="623"/>
      <c r="EA10" s="623"/>
      <c r="EB10" s="623"/>
      <c r="EC10" s="632"/>
    </row>
    <row r="11" spans="2:143" ht="11.25" customHeight="1" x14ac:dyDescent="0.2">
      <c r="B11" s="619" t="s">
        <v>242</v>
      </c>
      <c r="C11" s="620"/>
      <c r="D11" s="620"/>
      <c r="E11" s="620"/>
      <c r="F11" s="620"/>
      <c r="G11" s="620"/>
      <c r="H11" s="620"/>
      <c r="I11" s="620"/>
      <c r="J11" s="620"/>
      <c r="K11" s="620"/>
      <c r="L11" s="620"/>
      <c r="M11" s="620"/>
      <c r="N11" s="620"/>
      <c r="O11" s="620"/>
      <c r="P11" s="620"/>
      <c r="Q11" s="621"/>
      <c r="R11" s="622" t="s">
        <v>123</v>
      </c>
      <c r="S11" s="623"/>
      <c r="T11" s="623"/>
      <c r="U11" s="623"/>
      <c r="V11" s="623"/>
      <c r="W11" s="623"/>
      <c r="X11" s="623"/>
      <c r="Y11" s="624"/>
      <c r="Z11" s="625" t="s">
        <v>123</v>
      </c>
      <c r="AA11" s="625"/>
      <c r="AB11" s="625"/>
      <c r="AC11" s="625"/>
      <c r="AD11" s="626" t="s">
        <v>123</v>
      </c>
      <c r="AE11" s="626"/>
      <c r="AF11" s="626"/>
      <c r="AG11" s="626"/>
      <c r="AH11" s="626"/>
      <c r="AI11" s="626"/>
      <c r="AJ11" s="626"/>
      <c r="AK11" s="626"/>
      <c r="AL11" s="627" t="s">
        <v>123</v>
      </c>
      <c r="AM11" s="628"/>
      <c r="AN11" s="628"/>
      <c r="AO11" s="629"/>
      <c r="AP11" s="619" t="s">
        <v>243</v>
      </c>
      <c r="AQ11" s="620"/>
      <c r="AR11" s="620"/>
      <c r="AS11" s="620"/>
      <c r="AT11" s="620"/>
      <c r="AU11" s="620"/>
      <c r="AV11" s="620"/>
      <c r="AW11" s="620"/>
      <c r="AX11" s="620"/>
      <c r="AY11" s="620"/>
      <c r="AZ11" s="620"/>
      <c r="BA11" s="620"/>
      <c r="BB11" s="620"/>
      <c r="BC11" s="620"/>
      <c r="BD11" s="620"/>
      <c r="BE11" s="620"/>
      <c r="BF11" s="621"/>
      <c r="BG11" s="622">
        <v>117524</v>
      </c>
      <c r="BH11" s="623"/>
      <c r="BI11" s="623"/>
      <c r="BJ11" s="623"/>
      <c r="BK11" s="623"/>
      <c r="BL11" s="623"/>
      <c r="BM11" s="623"/>
      <c r="BN11" s="624"/>
      <c r="BO11" s="625">
        <v>13.9</v>
      </c>
      <c r="BP11" s="625"/>
      <c r="BQ11" s="625"/>
      <c r="BR11" s="625"/>
      <c r="BS11" s="631" t="s">
        <v>123</v>
      </c>
      <c r="BT11" s="623"/>
      <c r="BU11" s="623"/>
      <c r="BV11" s="623"/>
      <c r="BW11" s="623"/>
      <c r="BX11" s="623"/>
      <c r="BY11" s="623"/>
      <c r="BZ11" s="623"/>
      <c r="CA11" s="623"/>
      <c r="CB11" s="632"/>
      <c r="CD11" s="637" t="s">
        <v>244</v>
      </c>
      <c r="CE11" s="638"/>
      <c r="CF11" s="638"/>
      <c r="CG11" s="638"/>
      <c r="CH11" s="638"/>
      <c r="CI11" s="638"/>
      <c r="CJ11" s="638"/>
      <c r="CK11" s="638"/>
      <c r="CL11" s="638"/>
      <c r="CM11" s="638"/>
      <c r="CN11" s="638"/>
      <c r="CO11" s="638"/>
      <c r="CP11" s="638"/>
      <c r="CQ11" s="639"/>
      <c r="CR11" s="622">
        <v>3021993</v>
      </c>
      <c r="CS11" s="623"/>
      <c r="CT11" s="623"/>
      <c r="CU11" s="623"/>
      <c r="CV11" s="623"/>
      <c r="CW11" s="623"/>
      <c r="CX11" s="623"/>
      <c r="CY11" s="624"/>
      <c r="CZ11" s="625">
        <v>25.9</v>
      </c>
      <c r="DA11" s="625"/>
      <c r="DB11" s="625"/>
      <c r="DC11" s="625"/>
      <c r="DD11" s="631">
        <v>26118</v>
      </c>
      <c r="DE11" s="623"/>
      <c r="DF11" s="623"/>
      <c r="DG11" s="623"/>
      <c r="DH11" s="623"/>
      <c r="DI11" s="623"/>
      <c r="DJ11" s="623"/>
      <c r="DK11" s="623"/>
      <c r="DL11" s="623"/>
      <c r="DM11" s="623"/>
      <c r="DN11" s="623"/>
      <c r="DO11" s="623"/>
      <c r="DP11" s="624"/>
      <c r="DQ11" s="631">
        <v>217911</v>
      </c>
      <c r="DR11" s="623"/>
      <c r="DS11" s="623"/>
      <c r="DT11" s="623"/>
      <c r="DU11" s="623"/>
      <c r="DV11" s="623"/>
      <c r="DW11" s="623"/>
      <c r="DX11" s="623"/>
      <c r="DY11" s="623"/>
      <c r="DZ11" s="623"/>
      <c r="EA11" s="623"/>
      <c r="EB11" s="623"/>
      <c r="EC11" s="632"/>
    </row>
    <row r="12" spans="2:143" ht="11.25" customHeight="1" x14ac:dyDescent="0.2">
      <c r="B12" s="619" t="s">
        <v>245</v>
      </c>
      <c r="C12" s="620"/>
      <c r="D12" s="620"/>
      <c r="E12" s="620"/>
      <c r="F12" s="620"/>
      <c r="G12" s="620"/>
      <c r="H12" s="620"/>
      <c r="I12" s="620"/>
      <c r="J12" s="620"/>
      <c r="K12" s="620"/>
      <c r="L12" s="620"/>
      <c r="M12" s="620"/>
      <c r="N12" s="620"/>
      <c r="O12" s="620"/>
      <c r="P12" s="620"/>
      <c r="Q12" s="621"/>
      <c r="R12" s="622">
        <v>132604</v>
      </c>
      <c r="S12" s="623"/>
      <c r="T12" s="623"/>
      <c r="U12" s="623"/>
      <c r="V12" s="623"/>
      <c r="W12" s="623"/>
      <c r="X12" s="623"/>
      <c r="Y12" s="624"/>
      <c r="Z12" s="625">
        <v>1</v>
      </c>
      <c r="AA12" s="625"/>
      <c r="AB12" s="625"/>
      <c r="AC12" s="625"/>
      <c r="AD12" s="626">
        <v>132604</v>
      </c>
      <c r="AE12" s="626"/>
      <c r="AF12" s="626"/>
      <c r="AG12" s="626"/>
      <c r="AH12" s="626"/>
      <c r="AI12" s="626"/>
      <c r="AJ12" s="626"/>
      <c r="AK12" s="626"/>
      <c r="AL12" s="627">
        <v>6</v>
      </c>
      <c r="AM12" s="628"/>
      <c r="AN12" s="628"/>
      <c r="AO12" s="629"/>
      <c r="AP12" s="619" t="s">
        <v>246</v>
      </c>
      <c r="AQ12" s="620"/>
      <c r="AR12" s="620"/>
      <c r="AS12" s="620"/>
      <c r="AT12" s="620"/>
      <c r="AU12" s="620"/>
      <c r="AV12" s="620"/>
      <c r="AW12" s="620"/>
      <c r="AX12" s="620"/>
      <c r="AY12" s="620"/>
      <c r="AZ12" s="620"/>
      <c r="BA12" s="620"/>
      <c r="BB12" s="620"/>
      <c r="BC12" s="620"/>
      <c r="BD12" s="620"/>
      <c r="BE12" s="620"/>
      <c r="BF12" s="621"/>
      <c r="BG12" s="622">
        <v>439023</v>
      </c>
      <c r="BH12" s="623"/>
      <c r="BI12" s="623"/>
      <c r="BJ12" s="623"/>
      <c r="BK12" s="623"/>
      <c r="BL12" s="623"/>
      <c r="BM12" s="623"/>
      <c r="BN12" s="624"/>
      <c r="BO12" s="625">
        <v>51.9</v>
      </c>
      <c r="BP12" s="625"/>
      <c r="BQ12" s="625"/>
      <c r="BR12" s="625"/>
      <c r="BS12" s="631" t="s">
        <v>123</v>
      </c>
      <c r="BT12" s="623"/>
      <c r="BU12" s="623"/>
      <c r="BV12" s="623"/>
      <c r="BW12" s="623"/>
      <c r="BX12" s="623"/>
      <c r="BY12" s="623"/>
      <c r="BZ12" s="623"/>
      <c r="CA12" s="623"/>
      <c r="CB12" s="632"/>
      <c r="CD12" s="637" t="s">
        <v>247</v>
      </c>
      <c r="CE12" s="638"/>
      <c r="CF12" s="638"/>
      <c r="CG12" s="638"/>
      <c r="CH12" s="638"/>
      <c r="CI12" s="638"/>
      <c r="CJ12" s="638"/>
      <c r="CK12" s="638"/>
      <c r="CL12" s="638"/>
      <c r="CM12" s="638"/>
      <c r="CN12" s="638"/>
      <c r="CO12" s="638"/>
      <c r="CP12" s="638"/>
      <c r="CQ12" s="639"/>
      <c r="CR12" s="622">
        <v>14895</v>
      </c>
      <c r="CS12" s="623"/>
      <c r="CT12" s="623"/>
      <c r="CU12" s="623"/>
      <c r="CV12" s="623"/>
      <c r="CW12" s="623"/>
      <c r="CX12" s="623"/>
      <c r="CY12" s="624"/>
      <c r="CZ12" s="625">
        <v>0.1</v>
      </c>
      <c r="DA12" s="625"/>
      <c r="DB12" s="625"/>
      <c r="DC12" s="625"/>
      <c r="DD12" s="631" t="s">
        <v>123</v>
      </c>
      <c r="DE12" s="623"/>
      <c r="DF12" s="623"/>
      <c r="DG12" s="623"/>
      <c r="DH12" s="623"/>
      <c r="DI12" s="623"/>
      <c r="DJ12" s="623"/>
      <c r="DK12" s="623"/>
      <c r="DL12" s="623"/>
      <c r="DM12" s="623"/>
      <c r="DN12" s="623"/>
      <c r="DO12" s="623"/>
      <c r="DP12" s="624"/>
      <c r="DQ12" s="631">
        <v>13904</v>
      </c>
      <c r="DR12" s="623"/>
      <c r="DS12" s="623"/>
      <c r="DT12" s="623"/>
      <c r="DU12" s="623"/>
      <c r="DV12" s="623"/>
      <c r="DW12" s="623"/>
      <c r="DX12" s="623"/>
      <c r="DY12" s="623"/>
      <c r="DZ12" s="623"/>
      <c r="EA12" s="623"/>
      <c r="EB12" s="623"/>
      <c r="EC12" s="632"/>
    </row>
    <row r="13" spans="2:143" ht="11.25" customHeight="1" x14ac:dyDescent="0.2">
      <c r="B13" s="619" t="s">
        <v>248</v>
      </c>
      <c r="C13" s="620"/>
      <c r="D13" s="620"/>
      <c r="E13" s="620"/>
      <c r="F13" s="620"/>
      <c r="G13" s="620"/>
      <c r="H13" s="620"/>
      <c r="I13" s="620"/>
      <c r="J13" s="620"/>
      <c r="K13" s="620"/>
      <c r="L13" s="620"/>
      <c r="M13" s="620"/>
      <c r="N13" s="620"/>
      <c r="O13" s="620"/>
      <c r="P13" s="620"/>
      <c r="Q13" s="621"/>
      <c r="R13" s="622">
        <v>32309</v>
      </c>
      <c r="S13" s="623"/>
      <c r="T13" s="623"/>
      <c r="U13" s="623"/>
      <c r="V13" s="623"/>
      <c r="W13" s="623"/>
      <c r="X13" s="623"/>
      <c r="Y13" s="624"/>
      <c r="Z13" s="625">
        <v>0.2</v>
      </c>
      <c r="AA13" s="625"/>
      <c r="AB13" s="625"/>
      <c r="AC13" s="625"/>
      <c r="AD13" s="626">
        <v>32309</v>
      </c>
      <c r="AE13" s="626"/>
      <c r="AF13" s="626"/>
      <c r="AG13" s="626"/>
      <c r="AH13" s="626"/>
      <c r="AI13" s="626"/>
      <c r="AJ13" s="626"/>
      <c r="AK13" s="626"/>
      <c r="AL13" s="627">
        <v>1.5</v>
      </c>
      <c r="AM13" s="628"/>
      <c r="AN13" s="628"/>
      <c r="AO13" s="629"/>
      <c r="AP13" s="619" t="s">
        <v>249</v>
      </c>
      <c r="AQ13" s="620"/>
      <c r="AR13" s="620"/>
      <c r="AS13" s="620"/>
      <c r="AT13" s="620"/>
      <c r="AU13" s="620"/>
      <c r="AV13" s="620"/>
      <c r="AW13" s="620"/>
      <c r="AX13" s="620"/>
      <c r="AY13" s="620"/>
      <c r="AZ13" s="620"/>
      <c r="BA13" s="620"/>
      <c r="BB13" s="620"/>
      <c r="BC13" s="620"/>
      <c r="BD13" s="620"/>
      <c r="BE13" s="620"/>
      <c r="BF13" s="621"/>
      <c r="BG13" s="622">
        <v>437622</v>
      </c>
      <c r="BH13" s="623"/>
      <c r="BI13" s="623"/>
      <c r="BJ13" s="623"/>
      <c r="BK13" s="623"/>
      <c r="BL13" s="623"/>
      <c r="BM13" s="623"/>
      <c r="BN13" s="624"/>
      <c r="BO13" s="625">
        <v>51.7</v>
      </c>
      <c r="BP13" s="625"/>
      <c r="BQ13" s="625"/>
      <c r="BR13" s="625"/>
      <c r="BS13" s="631" t="s">
        <v>123</v>
      </c>
      <c r="BT13" s="623"/>
      <c r="BU13" s="623"/>
      <c r="BV13" s="623"/>
      <c r="BW13" s="623"/>
      <c r="BX13" s="623"/>
      <c r="BY13" s="623"/>
      <c r="BZ13" s="623"/>
      <c r="CA13" s="623"/>
      <c r="CB13" s="632"/>
      <c r="CD13" s="637" t="s">
        <v>250</v>
      </c>
      <c r="CE13" s="638"/>
      <c r="CF13" s="638"/>
      <c r="CG13" s="638"/>
      <c r="CH13" s="638"/>
      <c r="CI13" s="638"/>
      <c r="CJ13" s="638"/>
      <c r="CK13" s="638"/>
      <c r="CL13" s="638"/>
      <c r="CM13" s="638"/>
      <c r="CN13" s="638"/>
      <c r="CO13" s="638"/>
      <c r="CP13" s="638"/>
      <c r="CQ13" s="639"/>
      <c r="CR13" s="622">
        <v>526188</v>
      </c>
      <c r="CS13" s="623"/>
      <c r="CT13" s="623"/>
      <c r="CU13" s="623"/>
      <c r="CV13" s="623"/>
      <c r="CW13" s="623"/>
      <c r="CX13" s="623"/>
      <c r="CY13" s="624"/>
      <c r="CZ13" s="625">
        <v>4.5</v>
      </c>
      <c r="DA13" s="625"/>
      <c r="DB13" s="625"/>
      <c r="DC13" s="625"/>
      <c r="DD13" s="631">
        <v>254225</v>
      </c>
      <c r="DE13" s="623"/>
      <c r="DF13" s="623"/>
      <c r="DG13" s="623"/>
      <c r="DH13" s="623"/>
      <c r="DI13" s="623"/>
      <c r="DJ13" s="623"/>
      <c r="DK13" s="623"/>
      <c r="DL13" s="623"/>
      <c r="DM13" s="623"/>
      <c r="DN13" s="623"/>
      <c r="DO13" s="623"/>
      <c r="DP13" s="624"/>
      <c r="DQ13" s="631">
        <v>153856</v>
      </c>
      <c r="DR13" s="623"/>
      <c r="DS13" s="623"/>
      <c r="DT13" s="623"/>
      <c r="DU13" s="623"/>
      <c r="DV13" s="623"/>
      <c r="DW13" s="623"/>
      <c r="DX13" s="623"/>
      <c r="DY13" s="623"/>
      <c r="DZ13" s="623"/>
      <c r="EA13" s="623"/>
      <c r="EB13" s="623"/>
      <c r="EC13" s="632"/>
    </row>
    <row r="14" spans="2:143" ht="11.25" customHeight="1" x14ac:dyDescent="0.2">
      <c r="B14" s="619" t="s">
        <v>251</v>
      </c>
      <c r="C14" s="620"/>
      <c r="D14" s="620"/>
      <c r="E14" s="620"/>
      <c r="F14" s="620"/>
      <c r="G14" s="620"/>
      <c r="H14" s="620"/>
      <c r="I14" s="620"/>
      <c r="J14" s="620"/>
      <c r="K14" s="620"/>
      <c r="L14" s="620"/>
      <c r="M14" s="620"/>
      <c r="N14" s="620"/>
      <c r="O14" s="620"/>
      <c r="P14" s="620"/>
      <c r="Q14" s="621"/>
      <c r="R14" s="622" t="s">
        <v>123</v>
      </c>
      <c r="S14" s="623"/>
      <c r="T14" s="623"/>
      <c r="U14" s="623"/>
      <c r="V14" s="623"/>
      <c r="W14" s="623"/>
      <c r="X14" s="623"/>
      <c r="Y14" s="624"/>
      <c r="Z14" s="625" t="s">
        <v>123</v>
      </c>
      <c r="AA14" s="625"/>
      <c r="AB14" s="625"/>
      <c r="AC14" s="625"/>
      <c r="AD14" s="626" t="s">
        <v>123</v>
      </c>
      <c r="AE14" s="626"/>
      <c r="AF14" s="626"/>
      <c r="AG14" s="626"/>
      <c r="AH14" s="626"/>
      <c r="AI14" s="626"/>
      <c r="AJ14" s="626"/>
      <c r="AK14" s="626"/>
      <c r="AL14" s="627" t="s">
        <v>123</v>
      </c>
      <c r="AM14" s="628"/>
      <c r="AN14" s="628"/>
      <c r="AO14" s="629"/>
      <c r="AP14" s="619" t="s">
        <v>252</v>
      </c>
      <c r="AQ14" s="620"/>
      <c r="AR14" s="620"/>
      <c r="AS14" s="620"/>
      <c r="AT14" s="620"/>
      <c r="AU14" s="620"/>
      <c r="AV14" s="620"/>
      <c r="AW14" s="620"/>
      <c r="AX14" s="620"/>
      <c r="AY14" s="620"/>
      <c r="AZ14" s="620"/>
      <c r="BA14" s="620"/>
      <c r="BB14" s="620"/>
      <c r="BC14" s="620"/>
      <c r="BD14" s="620"/>
      <c r="BE14" s="620"/>
      <c r="BF14" s="621"/>
      <c r="BG14" s="622">
        <v>28265</v>
      </c>
      <c r="BH14" s="623"/>
      <c r="BI14" s="623"/>
      <c r="BJ14" s="623"/>
      <c r="BK14" s="623"/>
      <c r="BL14" s="623"/>
      <c r="BM14" s="623"/>
      <c r="BN14" s="624"/>
      <c r="BO14" s="625">
        <v>3.3</v>
      </c>
      <c r="BP14" s="625"/>
      <c r="BQ14" s="625"/>
      <c r="BR14" s="625"/>
      <c r="BS14" s="631" t="s">
        <v>123</v>
      </c>
      <c r="BT14" s="623"/>
      <c r="BU14" s="623"/>
      <c r="BV14" s="623"/>
      <c r="BW14" s="623"/>
      <c r="BX14" s="623"/>
      <c r="BY14" s="623"/>
      <c r="BZ14" s="623"/>
      <c r="CA14" s="623"/>
      <c r="CB14" s="632"/>
      <c r="CD14" s="637" t="s">
        <v>253</v>
      </c>
      <c r="CE14" s="638"/>
      <c r="CF14" s="638"/>
      <c r="CG14" s="638"/>
      <c r="CH14" s="638"/>
      <c r="CI14" s="638"/>
      <c r="CJ14" s="638"/>
      <c r="CK14" s="638"/>
      <c r="CL14" s="638"/>
      <c r="CM14" s="638"/>
      <c r="CN14" s="638"/>
      <c r="CO14" s="638"/>
      <c r="CP14" s="638"/>
      <c r="CQ14" s="639"/>
      <c r="CR14" s="622">
        <v>636231</v>
      </c>
      <c r="CS14" s="623"/>
      <c r="CT14" s="623"/>
      <c r="CU14" s="623"/>
      <c r="CV14" s="623"/>
      <c r="CW14" s="623"/>
      <c r="CX14" s="623"/>
      <c r="CY14" s="624"/>
      <c r="CZ14" s="625">
        <v>5.4</v>
      </c>
      <c r="DA14" s="625"/>
      <c r="DB14" s="625"/>
      <c r="DC14" s="625"/>
      <c r="DD14" s="631">
        <v>472993</v>
      </c>
      <c r="DE14" s="623"/>
      <c r="DF14" s="623"/>
      <c r="DG14" s="623"/>
      <c r="DH14" s="623"/>
      <c r="DI14" s="623"/>
      <c r="DJ14" s="623"/>
      <c r="DK14" s="623"/>
      <c r="DL14" s="623"/>
      <c r="DM14" s="623"/>
      <c r="DN14" s="623"/>
      <c r="DO14" s="623"/>
      <c r="DP14" s="624"/>
      <c r="DQ14" s="631">
        <v>156842</v>
      </c>
      <c r="DR14" s="623"/>
      <c r="DS14" s="623"/>
      <c r="DT14" s="623"/>
      <c r="DU14" s="623"/>
      <c r="DV14" s="623"/>
      <c r="DW14" s="623"/>
      <c r="DX14" s="623"/>
      <c r="DY14" s="623"/>
      <c r="DZ14" s="623"/>
      <c r="EA14" s="623"/>
      <c r="EB14" s="623"/>
      <c r="EC14" s="632"/>
    </row>
    <row r="15" spans="2:143" ht="11.25" customHeight="1" x14ac:dyDescent="0.2">
      <c r="B15" s="619" t="s">
        <v>254</v>
      </c>
      <c r="C15" s="620"/>
      <c r="D15" s="620"/>
      <c r="E15" s="620"/>
      <c r="F15" s="620"/>
      <c r="G15" s="620"/>
      <c r="H15" s="620"/>
      <c r="I15" s="620"/>
      <c r="J15" s="620"/>
      <c r="K15" s="620"/>
      <c r="L15" s="620"/>
      <c r="M15" s="620"/>
      <c r="N15" s="620"/>
      <c r="O15" s="620"/>
      <c r="P15" s="620"/>
      <c r="Q15" s="621"/>
      <c r="R15" s="622">
        <v>10113</v>
      </c>
      <c r="S15" s="623"/>
      <c r="T15" s="623"/>
      <c r="U15" s="623"/>
      <c r="V15" s="623"/>
      <c r="W15" s="623"/>
      <c r="X15" s="623"/>
      <c r="Y15" s="624"/>
      <c r="Z15" s="625">
        <v>0.1</v>
      </c>
      <c r="AA15" s="625"/>
      <c r="AB15" s="625"/>
      <c r="AC15" s="625"/>
      <c r="AD15" s="626">
        <v>10113</v>
      </c>
      <c r="AE15" s="626"/>
      <c r="AF15" s="626"/>
      <c r="AG15" s="626"/>
      <c r="AH15" s="626"/>
      <c r="AI15" s="626"/>
      <c r="AJ15" s="626"/>
      <c r="AK15" s="626"/>
      <c r="AL15" s="627">
        <v>0.5</v>
      </c>
      <c r="AM15" s="628"/>
      <c r="AN15" s="628"/>
      <c r="AO15" s="629"/>
      <c r="AP15" s="619" t="s">
        <v>255</v>
      </c>
      <c r="AQ15" s="620"/>
      <c r="AR15" s="620"/>
      <c r="AS15" s="620"/>
      <c r="AT15" s="620"/>
      <c r="AU15" s="620"/>
      <c r="AV15" s="620"/>
      <c r="AW15" s="620"/>
      <c r="AX15" s="620"/>
      <c r="AY15" s="620"/>
      <c r="AZ15" s="620"/>
      <c r="BA15" s="620"/>
      <c r="BB15" s="620"/>
      <c r="BC15" s="620"/>
      <c r="BD15" s="620"/>
      <c r="BE15" s="620"/>
      <c r="BF15" s="621"/>
      <c r="BG15" s="622">
        <v>46372</v>
      </c>
      <c r="BH15" s="623"/>
      <c r="BI15" s="623"/>
      <c r="BJ15" s="623"/>
      <c r="BK15" s="623"/>
      <c r="BL15" s="623"/>
      <c r="BM15" s="623"/>
      <c r="BN15" s="624"/>
      <c r="BO15" s="625">
        <v>5.5</v>
      </c>
      <c r="BP15" s="625"/>
      <c r="BQ15" s="625"/>
      <c r="BR15" s="625"/>
      <c r="BS15" s="631" t="s">
        <v>123</v>
      </c>
      <c r="BT15" s="623"/>
      <c r="BU15" s="623"/>
      <c r="BV15" s="623"/>
      <c r="BW15" s="623"/>
      <c r="BX15" s="623"/>
      <c r="BY15" s="623"/>
      <c r="BZ15" s="623"/>
      <c r="CA15" s="623"/>
      <c r="CB15" s="632"/>
      <c r="CD15" s="637" t="s">
        <v>256</v>
      </c>
      <c r="CE15" s="638"/>
      <c r="CF15" s="638"/>
      <c r="CG15" s="638"/>
      <c r="CH15" s="638"/>
      <c r="CI15" s="638"/>
      <c r="CJ15" s="638"/>
      <c r="CK15" s="638"/>
      <c r="CL15" s="638"/>
      <c r="CM15" s="638"/>
      <c r="CN15" s="638"/>
      <c r="CO15" s="638"/>
      <c r="CP15" s="638"/>
      <c r="CQ15" s="639"/>
      <c r="CR15" s="622">
        <v>240156</v>
      </c>
      <c r="CS15" s="623"/>
      <c r="CT15" s="623"/>
      <c r="CU15" s="623"/>
      <c r="CV15" s="623"/>
      <c r="CW15" s="623"/>
      <c r="CX15" s="623"/>
      <c r="CY15" s="624"/>
      <c r="CZ15" s="625">
        <v>2.1</v>
      </c>
      <c r="DA15" s="625"/>
      <c r="DB15" s="625"/>
      <c r="DC15" s="625"/>
      <c r="DD15" s="631">
        <v>47728</v>
      </c>
      <c r="DE15" s="623"/>
      <c r="DF15" s="623"/>
      <c r="DG15" s="623"/>
      <c r="DH15" s="623"/>
      <c r="DI15" s="623"/>
      <c r="DJ15" s="623"/>
      <c r="DK15" s="623"/>
      <c r="DL15" s="623"/>
      <c r="DM15" s="623"/>
      <c r="DN15" s="623"/>
      <c r="DO15" s="623"/>
      <c r="DP15" s="624"/>
      <c r="DQ15" s="631">
        <v>183932</v>
      </c>
      <c r="DR15" s="623"/>
      <c r="DS15" s="623"/>
      <c r="DT15" s="623"/>
      <c r="DU15" s="623"/>
      <c r="DV15" s="623"/>
      <c r="DW15" s="623"/>
      <c r="DX15" s="623"/>
      <c r="DY15" s="623"/>
      <c r="DZ15" s="623"/>
      <c r="EA15" s="623"/>
      <c r="EB15" s="623"/>
      <c r="EC15" s="632"/>
    </row>
    <row r="16" spans="2:143" ht="11.25" customHeight="1" x14ac:dyDescent="0.2">
      <c r="B16" s="619" t="s">
        <v>257</v>
      </c>
      <c r="C16" s="620"/>
      <c r="D16" s="620"/>
      <c r="E16" s="620"/>
      <c r="F16" s="620"/>
      <c r="G16" s="620"/>
      <c r="H16" s="620"/>
      <c r="I16" s="620"/>
      <c r="J16" s="620"/>
      <c r="K16" s="620"/>
      <c r="L16" s="620"/>
      <c r="M16" s="620"/>
      <c r="N16" s="620"/>
      <c r="O16" s="620"/>
      <c r="P16" s="620"/>
      <c r="Q16" s="621"/>
      <c r="R16" s="622" t="s">
        <v>123</v>
      </c>
      <c r="S16" s="623"/>
      <c r="T16" s="623"/>
      <c r="U16" s="623"/>
      <c r="V16" s="623"/>
      <c r="W16" s="623"/>
      <c r="X16" s="623"/>
      <c r="Y16" s="624"/>
      <c r="Z16" s="625" t="s">
        <v>123</v>
      </c>
      <c r="AA16" s="625"/>
      <c r="AB16" s="625"/>
      <c r="AC16" s="625"/>
      <c r="AD16" s="626" t="s">
        <v>229</v>
      </c>
      <c r="AE16" s="626"/>
      <c r="AF16" s="626"/>
      <c r="AG16" s="626"/>
      <c r="AH16" s="626"/>
      <c r="AI16" s="626"/>
      <c r="AJ16" s="626"/>
      <c r="AK16" s="626"/>
      <c r="AL16" s="627" t="s">
        <v>123</v>
      </c>
      <c r="AM16" s="628"/>
      <c r="AN16" s="628"/>
      <c r="AO16" s="629"/>
      <c r="AP16" s="619" t="s">
        <v>258</v>
      </c>
      <c r="AQ16" s="620"/>
      <c r="AR16" s="620"/>
      <c r="AS16" s="620"/>
      <c r="AT16" s="620"/>
      <c r="AU16" s="620"/>
      <c r="AV16" s="620"/>
      <c r="AW16" s="620"/>
      <c r="AX16" s="620"/>
      <c r="AY16" s="620"/>
      <c r="AZ16" s="620"/>
      <c r="BA16" s="620"/>
      <c r="BB16" s="620"/>
      <c r="BC16" s="620"/>
      <c r="BD16" s="620"/>
      <c r="BE16" s="620"/>
      <c r="BF16" s="621"/>
      <c r="BG16" s="622" t="s">
        <v>123</v>
      </c>
      <c r="BH16" s="623"/>
      <c r="BI16" s="623"/>
      <c r="BJ16" s="623"/>
      <c r="BK16" s="623"/>
      <c r="BL16" s="623"/>
      <c r="BM16" s="623"/>
      <c r="BN16" s="624"/>
      <c r="BO16" s="625" t="s">
        <v>229</v>
      </c>
      <c r="BP16" s="625"/>
      <c r="BQ16" s="625"/>
      <c r="BR16" s="625"/>
      <c r="BS16" s="631" t="s">
        <v>123</v>
      </c>
      <c r="BT16" s="623"/>
      <c r="BU16" s="623"/>
      <c r="BV16" s="623"/>
      <c r="BW16" s="623"/>
      <c r="BX16" s="623"/>
      <c r="BY16" s="623"/>
      <c r="BZ16" s="623"/>
      <c r="CA16" s="623"/>
      <c r="CB16" s="632"/>
      <c r="CD16" s="637" t="s">
        <v>259</v>
      </c>
      <c r="CE16" s="638"/>
      <c r="CF16" s="638"/>
      <c r="CG16" s="638"/>
      <c r="CH16" s="638"/>
      <c r="CI16" s="638"/>
      <c r="CJ16" s="638"/>
      <c r="CK16" s="638"/>
      <c r="CL16" s="638"/>
      <c r="CM16" s="638"/>
      <c r="CN16" s="638"/>
      <c r="CO16" s="638"/>
      <c r="CP16" s="638"/>
      <c r="CQ16" s="639"/>
      <c r="CR16" s="622">
        <v>1442548</v>
      </c>
      <c r="CS16" s="623"/>
      <c r="CT16" s="623"/>
      <c r="CU16" s="623"/>
      <c r="CV16" s="623"/>
      <c r="CW16" s="623"/>
      <c r="CX16" s="623"/>
      <c r="CY16" s="624"/>
      <c r="CZ16" s="625">
        <v>12.3</v>
      </c>
      <c r="DA16" s="625"/>
      <c r="DB16" s="625"/>
      <c r="DC16" s="625"/>
      <c r="DD16" s="631" t="s">
        <v>123</v>
      </c>
      <c r="DE16" s="623"/>
      <c r="DF16" s="623"/>
      <c r="DG16" s="623"/>
      <c r="DH16" s="623"/>
      <c r="DI16" s="623"/>
      <c r="DJ16" s="623"/>
      <c r="DK16" s="623"/>
      <c r="DL16" s="623"/>
      <c r="DM16" s="623"/>
      <c r="DN16" s="623"/>
      <c r="DO16" s="623"/>
      <c r="DP16" s="624"/>
      <c r="DQ16" s="631">
        <v>120464</v>
      </c>
      <c r="DR16" s="623"/>
      <c r="DS16" s="623"/>
      <c r="DT16" s="623"/>
      <c r="DU16" s="623"/>
      <c r="DV16" s="623"/>
      <c r="DW16" s="623"/>
      <c r="DX16" s="623"/>
      <c r="DY16" s="623"/>
      <c r="DZ16" s="623"/>
      <c r="EA16" s="623"/>
      <c r="EB16" s="623"/>
      <c r="EC16" s="632"/>
    </row>
    <row r="17" spans="2:133" ht="11.25" customHeight="1" x14ac:dyDescent="0.2">
      <c r="B17" s="619" t="s">
        <v>260</v>
      </c>
      <c r="C17" s="620"/>
      <c r="D17" s="620"/>
      <c r="E17" s="620"/>
      <c r="F17" s="620"/>
      <c r="G17" s="620"/>
      <c r="H17" s="620"/>
      <c r="I17" s="620"/>
      <c r="J17" s="620"/>
      <c r="K17" s="620"/>
      <c r="L17" s="620"/>
      <c r="M17" s="620"/>
      <c r="N17" s="620"/>
      <c r="O17" s="620"/>
      <c r="P17" s="620"/>
      <c r="Q17" s="621"/>
      <c r="R17" s="622">
        <v>4204</v>
      </c>
      <c r="S17" s="623"/>
      <c r="T17" s="623"/>
      <c r="U17" s="623"/>
      <c r="V17" s="623"/>
      <c r="W17" s="623"/>
      <c r="X17" s="623"/>
      <c r="Y17" s="624"/>
      <c r="Z17" s="625">
        <v>0</v>
      </c>
      <c r="AA17" s="625"/>
      <c r="AB17" s="625"/>
      <c r="AC17" s="625"/>
      <c r="AD17" s="626">
        <v>4204</v>
      </c>
      <c r="AE17" s="626"/>
      <c r="AF17" s="626"/>
      <c r="AG17" s="626"/>
      <c r="AH17" s="626"/>
      <c r="AI17" s="626"/>
      <c r="AJ17" s="626"/>
      <c r="AK17" s="626"/>
      <c r="AL17" s="627">
        <v>0.2</v>
      </c>
      <c r="AM17" s="628"/>
      <c r="AN17" s="628"/>
      <c r="AO17" s="629"/>
      <c r="AP17" s="619" t="s">
        <v>261</v>
      </c>
      <c r="AQ17" s="620"/>
      <c r="AR17" s="620"/>
      <c r="AS17" s="620"/>
      <c r="AT17" s="620"/>
      <c r="AU17" s="620"/>
      <c r="AV17" s="620"/>
      <c r="AW17" s="620"/>
      <c r="AX17" s="620"/>
      <c r="AY17" s="620"/>
      <c r="AZ17" s="620"/>
      <c r="BA17" s="620"/>
      <c r="BB17" s="620"/>
      <c r="BC17" s="620"/>
      <c r="BD17" s="620"/>
      <c r="BE17" s="620"/>
      <c r="BF17" s="621"/>
      <c r="BG17" s="622" t="s">
        <v>123</v>
      </c>
      <c r="BH17" s="623"/>
      <c r="BI17" s="623"/>
      <c r="BJ17" s="623"/>
      <c r="BK17" s="623"/>
      <c r="BL17" s="623"/>
      <c r="BM17" s="623"/>
      <c r="BN17" s="624"/>
      <c r="BO17" s="625" t="s">
        <v>123</v>
      </c>
      <c r="BP17" s="625"/>
      <c r="BQ17" s="625"/>
      <c r="BR17" s="625"/>
      <c r="BS17" s="631" t="s">
        <v>123</v>
      </c>
      <c r="BT17" s="623"/>
      <c r="BU17" s="623"/>
      <c r="BV17" s="623"/>
      <c r="BW17" s="623"/>
      <c r="BX17" s="623"/>
      <c r="BY17" s="623"/>
      <c r="BZ17" s="623"/>
      <c r="CA17" s="623"/>
      <c r="CB17" s="632"/>
      <c r="CD17" s="637" t="s">
        <v>262</v>
      </c>
      <c r="CE17" s="638"/>
      <c r="CF17" s="638"/>
      <c r="CG17" s="638"/>
      <c r="CH17" s="638"/>
      <c r="CI17" s="638"/>
      <c r="CJ17" s="638"/>
      <c r="CK17" s="638"/>
      <c r="CL17" s="638"/>
      <c r="CM17" s="638"/>
      <c r="CN17" s="638"/>
      <c r="CO17" s="638"/>
      <c r="CP17" s="638"/>
      <c r="CQ17" s="639"/>
      <c r="CR17" s="622">
        <v>261532</v>
      </c>
      <c r="CS17" s="623"/>
      <c r="CT17" s="623"/>
      <c r="CU17" s="623"/>
      <c r="CV17" s="623"/>
      <c r="CW17" s="623"/>
      <c r="CX17" s="623"/>
      <c r="CY17" s="624"/>
      <c r="CZ17" s="625">
        <v>2.2000000000000002</v>
      </c>
      <c r="DA17" s="625"/>
      <c r="DB17" s="625"/>
      <c r="DC17" s="625"/>
      <c r="DD17" s="631" t="s">
        <v>123</v>
      </c>
      <c r="DE17" s="623"/>
      <c r="DF17" s="623"/>
      <c r="DG17" s="623"/>
      <c r="DH17" s="623"/>
      <c r="DI17" s="623"/>
      <c r="DJ17" s="623"/>
      <c r="DK17" s="623"/>
      <c r="DL17" s="623"/>
      <c r="DM17" s="623"/>
      <c r="DN17" s="623"/>
      <c r="DO17" s="623"/>
      <c r="DP17" s="624"/>
      <c r="DQ17" s="631">
        <v>261532</v>
      </c>
      <c r="DR17" s="623"/>
      <c r="DS17" s="623"/>
      <c r="DT17" s="623"/>
      <c r="DU17" s="623"/>
      <c r="DV17" s="623"/>
      <c r="DW17" s="623"/>
      <c r="DX17" s="623"/>
      <c r="DY17" s="623"/>
      <c r="DZ17" s="623"/>
      <c r="EA17" s="623"/>
      <c r="EB17" s="623"/>
      <c r="EC17" s="632"/>
    </row>
    <row r="18" spans="2:133" ht="11.25" customHeight="1" x14ac:dyDescent="0.2">
      <c r="B18" s="619" t="s">
        <v>263</v>
      </c>
      <c r="C18" s="620"/>
      <c r="D18" s="620"/>
      <c r="E18" s="620"/>
      <c r="F18" s="620"/>
      <c r="G18" s="620"/>
      <c r="H18" s="620"/>
      <c r="I18" s="620"/>
      <c r="J18" s="620"/>
      <c r="K18" s="620"/>
      <c r="L18" s="620"/>
      <c r="M18" s="620"/>
      <c r="N18" s="620"/>
      <c r="O18" s="620"/>
      <c r="P18" s="620"/>
      <c r="Q18" s="621"/>
      <c r="R18" s="622">
        <v>1846970</v>
      </c>
      <c r="S18" s="623"/>
      <c r="T18" s="623"/>
      <c r="U18" s="623"/>
      <c r="V18" s="623"/>
      <c r="W18" s="623"/>
      <c r="X18" s="623"/>
      <c r="Y18" s="624"/>
      <c r="Z18" s="625">
        <v>14</v>
      </c>
      <c r="AA18" s="625"/>
      <c r="AB18" s="625"/>
      <c r="AC18" s="625"/>
      <c r="AD18" s="626">
        <v>1108331</v>
      </c>
      <c r="AE18" s="626"/>
      <c r="AF18" s="626"/>
      <c r="AG18" s="626"/>
      <c r="AH18" s="626"/>
      <c r="AI18" s="626"/>
      <c r="AJ18" s="626"/>
      <c r="AK18" s="626"/>
      <c r="AL18" s="627">
        <v>49.9</v>
      </c>
      <c r="AM18" s="628"/>
      <c r="AN18" s="628"/>
      <c r="AO18" s="629"/>
      <c r="AP18" s="619" t="s">
        <v>264</v>
      </c>
      <c r="AQ18" s="620"/>
      <c r="AR18" s="620"/>
      <c r="AS18" s="620"/>
      <c r="AT18" s="620"/>
      <c r="AU18" s="620"/>
      <c r="AV18" s="620"/>
      <c r="AW18" s="620"/>
      <c r="AX18" s="620"/>
      <c r="AY18" s="620"/>
      <c r="AZ18" s="620"/>
      <c r="BA18" s="620"/>
      <c r="BB18" s="620"/>
      <c r="BC18" s="620"/>
      <c r="BD18" s="620"/>
      <c r="BE18" s="620"/>
      <c r="BF18" s="621"/>
      <c r="BG18" s="622" t="s">
        <v>123</v>
      </c>
      <c r="BH18" s="623"/>
      <c r="BI18" s="623"/>
      <c r="BJ18" s="623"/>
      <c r="BK18" s="623"/>
      <c r="BL18" s="623"/>
      <c r="BM18" s="623"/>
      <c r="BN18" s="624"/>
      <c r="BO18" s="625" t="s">
        <v>229</v>
      </c>
      <c r="BP18" s="625"/>
      <c r="BQ18" s="625"/>
      <c r="BR18" s="625"/>
      <c r="BS18" s="631" t="s">
        <v>123</v>
      </c>
      <c r="BT18" s="623"/>
      <c r="BU18" s="623"/>
      <c r="BV18" s="623"/>
      <c r="BW18" s="623"/>
      <c r="BX18" s="623"/>
      <c r="BY18" s="623"/>
      <c r="BZ18" s="623"/>
      <c r="CA18" s="623"/>
      <c r="CB18" s="632"/>
      <c r="CD18" s="637" t="s">
        <v>265</v>
      </c>
      <c r="CE18" s="638"/>
      <c r="CF18" s="638"/>
      <c r="CG18" s="638"/>
      <c r="CH18" s="638"/>
      <c r="CI18" s="638"/>
      <c r="CJ18" s="638"/>
      <c r="CK18" s="638"/>
      <c r="CL18" s="638"/>
      <c r="CM18" s="638"/>
      <c r="CN18" s="638"/>
      <c r="CO18" s="638"/>
      <c r="CP18" s="638"/>
      <c r="CQ18" s="639"/>
      <c r="CR18" s="622" t="s">
        <v>123</v>
      </c>
      <c r="CS18" s="623"/>
      <c r="CT18" s="623"/>
      <c r="CU18" s="623"/>
      <c r="CV18" s="623"/>
      <c r="CW18" s="623"/>
      <c r="CX18" s="623"/>
      <c r="CY18" s="624"/>
      <c r="CZ18" s="625" t="s">
        <v>123</v>
      </c>
      <c r="DA18" s="625"/>
      <c r="DB18" s="625"/>
      <c r="DC18" s="625"/>
      <c r="DD18" s="631" t="s">
        <v>123</v>
      </c>
      <c r="DE18" s="623"/>
      <c r="DF18" s="623"/>
      <c r="DG18" s="623"/>
      <c r="DH18" s="623"/>
      <c r="DI18" s="623"/>
      <c r="DJ18" s="623"/>
      <c r="DK18" s="623"/>
      <c r="DL18" s="623"/>
      <c r="DM18" s="623"/>
      <c r="DN18" s="623"/>
      <c r="DO18" s="623"/>
      <c r="DP18" s="624"/>
      <c r="DQ18" s="631" t="s">
        <v>229</v>
      </c>
      <c r="DR18" s="623"/>
      <c r="DS18" s="623"/>
      <c r="DT18" s="623"/>
      <c r="DU18" s="623"/>
      <c r="DV18" s="623"/>
      <c r="DW18" s="623"/>
      <c r="DX18" s="623"/>
      <c r="DY18" s="623"/>
      <c r="DZ18" s="623"/>
      <c r="EA18" s="623"/>
      <c r="EB18" s="623"/>
      <c r="EC18" s="632"/>
    </row>
    <row r="19" spans="2:133" ht="11.25" customHeight="1" x14ac:dyDescent="0.2">
      <c r="B19" s="619" t="s">
        <v>266</v>
      </c>
      <c r="C19" s="620"/>
      <c r="D19" s="620"/>
      <c r="E19" s="620"/>
      <c r="F19" s="620"/>
      <c r="G19" s="620"/>
      <c r="H19" s="620"/>
      <c r="I19" s="620"/>
      <c r="J19" s="620"/>
      <c r="K19" s="620"/>
      <c r="L19" s="620"/>
      <c r="M19" s="620"/>
      <c r="N19" s="620"/>
      <c r="O19" s="620"/>
      <c r="P19" s="620"/>
      <c r="Q19" s="621"/>
      <c r="R19" s="622">
        <v>1108331</v>
      </c>
      <c r="S19" s="623"/>
      <c r="T19" s="623"/>
      <c r="U19" s="623"/>
      <c r="V19" s="623"/>
      <c r="W19" s="623"/>
      <c r="X19" s="623"/>
      <c r="Y19" s="624"/>
      <c r="Z19" s="625">
        <v>8.4</v>
      </c>
      <c r="AA19" s="625"/>
      <c r="AB19" s="625"/>
      <c r="AC19" s="625"/>
      <c r="AD19" s="626">
        <v>1108331</v>
      </c>
      <c r="AE19" s="626"/>
      <c r="AF19" s="626"/>
      <c r="AG19" s="626"/>
      <c r="AH19" s="626"/>
      <c r="AI19" s="626"/>
      <c r="AJ19" s="626"/>
      <c r="AK19" s="626"/>
      <c r="AL19" s="627">
        <v>49.9</v>
      </c>
      <c r="AM19" s="628"/>
      <c r="AN19" s="628"/>
      <c r="AO19" s="629"/>
      <c r="AP19" s="619" t="s">
        <v>267</v>
      </c>
      <c r="AQ19" s="620"/>
      <c r="AR19" s="620"/>
      <c r="AS19" s="620"/>
      <c r="AT19" s="620"/>
      <c r="AU19" s="620"/>
      <c r="AV19" s="620"/>
      <c r="AW19" s="620"/>
      <c r="AX19" s="620"/>
      <c r="AY19" s="620"/>
      <c r="AZ19" s="620"/>
      <c r="BA19" s="620"/>
      <c r="BB19" s="620"/>
      <c r="BC19" s="620"/>
      <c r="BD19" s="620"/>
      <c r="BE19" s="620"/>
      <c r="BF19" s="621"/>
      <c r="BG19" s="622">
        <v>1640</v>
      </c>
      <c r="BH19" s="623"/>
      <c r="BI19" s="623"/>
      <c r="BJ19" s="623"/>
      <c r="BK19" s="623"/>
      <c r="BL19" s="623"/>
      <c r="BM19" s="623"/>
      <c r="BN19" s="624"/>
      <c r="BO19" s="625">
        <v>0.2</v>
      </c>
      <c r="BP19" s="625"/>
      <c r="BQ19" s="625"/>
      <c r="BR19" s="625"/>
      <c r="BS19" s="631" t="s">
        <v>123</v>
      </c>
      <c r="BT19" s="623"/>
      <c r="BU19" s="623"/>
      <c r="BV19" s="623"/>
      <c r="BW19" s="623"/>
      <c r="BX19" s="623"/>
      <c r="BY19" s="623"/>
      <c r="BZ19" s="623"/>
      <c r="CA19" s="623"/>
      <c r="CB19" s="632"/>
      <c r="CD19" s="637" t="s">
        <v>268</v>
      </c>
      <c r="CE19" s="638"/>
      <c r="CF19" s="638"/>
      <c r="CG19" s="638"/>
      <c r="CH19" s="638"/>
      <c r="CI19" s="638"/>
      <c r="CJ19" s="638"/>
      <c r="CK19" s="638"/>
      <c r="CL19" s="638"/>
      <c r="CM19" s="638"/>
      <c r="CN19" s="638"/>
      <c r="CO19" s="638"/>
      <c r="CP19" s="638"/>
      <c r="CQ19" s="639"/>
      <c r="CR19" s="622" t="s">
        <v>123</v>
      </c>
      <c r="CS19" s="623"/>
      <c r="CT19" s="623"/>
      <c r="CU19" s="623"/>
      <c r="CV19" s="623"/>
      <c r="CW19" s="623"/>
      <c r="CX19" s="623"/>
      <c r="CY19" s="624"/>
      <c r="CZ19" s="625" t="s">
        <v>123</v>
      </c>
      <c r="DA19" s="625"/>
      <c r="DB19" s="625"/>
      <c r="DC19" s="625"/>
      <c r="DD19" s="631" t="s">
        <v>123</v>
      </c>
      <c r="DE19" s="623"/>
      <c r="DF19" s="623"/>
      <c r="DG19" s="623"/>
      <c r="DH19" s="623"/>
      <c r="DI19" s="623"/>
      <c r="DJ19" s="623"/>
      <c r="DK19" s="623"/>
      <c r="DL19" s="623"/>
      <c r="DM19" s="623"/>
      <c r="DN19" s="623"/>
      <c r="DO19" s="623"/>
      <c r="DP19" s="624"/>
      <c r="DQ19" s="631" t="s">
        <v>123</v>
      </c>
      <c r="DR19" s="623"/>
      <c r="DS19" s="623"/>
      <c r="DT19" s="623"/>
      <c r="DU19" s="623"/>
      <c r="DV19" s="623"/>
      <c r="DW19" s="623"/>
      <c r="DX19" s="623"/>
      <c r="DY19" s="623"/>
      <c r="DZ19" s="623"/>
      <c r="EA19" s="623"/>
      <c r="EB19" s="623"/>
      <c r="EC19" s="632"/>
    </row>
    <row r="20" spans="2:133" ht="11.25" customHeight="1" x14ac:dyDescent="0.2">
      <c r="B20" s="619" t="s">
        <v>269</v>
      </c>
      <c r="C20" s="620"/>
      <c r="D20" s="620"/>
      <c r="E20" s="620"/>
      <c r="F20" s="620"/>
      <c r="G20" s="620"/>
      <c r="H20" s="620"/>
      <c r="I20" s="620"/>
      <c r="J20" s="620"/>
      <c r="K20" s="620"/>
      <c r="L20" s="620"/>
      <c r="M20" s="620"/>
      <c r="N20" s="620"/>
      <c r="O20" s="620"/>
      <c r="P20" s="620"/>
      <c r="Q20" s="621"/>
      <c r="R20" s="622">
        <v>738639</v>
      </c>
      <c r="S20" s="623"/>
      <c r="T20" s="623"/>
      <c r="U20" s="623"/>
      <c r="V20" s="623"/>
      <c r="W20" s="623"/>
      <c r="X20" s="623"/>
      <c r="Y20" s="624"/>
      <c r="Z20" s="625">
        <v>5.6</v>
      </c>
      <c r="AA20" s="625"/>
      <c r="AB20" s="625"/>
      <c r="AC20" s="625"/>
      <c r="AD20" s="626" t="s">
        <v>123</v>
      </c>
      <c r="AE20" s="626"/>
      <c r="AF20" s="626"/>
      <c r="AG20" s="626"/>
      <c r="AH20" s="626"/>
      <c r="AI20" s="626"/>
      <c r="AJ20" s="626"/>
      <c r="AK20" s="626"/>
      <c r="AL20" s="627" t="s">
        <v>123</v>
      </c>
      <c r="AM20" s="628"/>
      <c r="AN20" s="628"/>
      <c r="AO20" s="629"/>
      <c r="AP20" s="619" t="s">
        <v>270</v>
      </c>
      <c r="AQ20" s="620"/>
      <c r="AR20" s="620"/>
      <c r="AS20" s="620"/>
      <c r="AT20" s="620"/>
      <c r="AU20" s="620"/>
      <c r="AV20" s="620"/>
      <c r="AW20" s="620"/>
      <c r="AX20" s="620"/>
      <c r="AY20" s="620"/>
      <c r="AZ20" s="620"/>
      <c r="BA20" s="620"/>
      <c r="BB20" s="620"/>
      <c r="BC20" s="620"/>
      <c r="BD20" s="620"/>
      <c r="BE20" s="620"/>
      <c r="BF20" s="621"/>
      <c r="BG20" s="622">
        <v>1640</v>
      </c>
      <c r="BH20" s="623"/>
      <c r="BI20" s="623"/>
      <c r="BJ20" s="623"/>
      <c r="BK20" s="623"/>
      <c r="BL20" s="623"/>
      <c r="BM20" s="623"/>
      <c r="BN20" s="624"/>
      <c r="BO20" s="625">
        <v>0.2</v>
      </c>
      <c r="BP20" s="625"/>
      <c r="BQ20" s="625"/>
      <c r="BR20" s="625"/>
      <c r="BS20" s="631" t="s">
        <v>123</v>
      </c>
      <c r="BT20" s="623"/>
      <c r="BU20" s="623"/>
      <c r="BV20" s="623"/>
      <c r="BW20" s="623"/>
      <c r="BX20" s="623"/>
      <c r="BY20" s="623"/>
      <c r="BZ20" s="623"/>
      <c r="CA20" s="623"/>
      <c r="CB20" s="632"/>
      <c r="CD20" s="637" t="s">
        <v>271</v>
      </c>
      <c r="CE20" s="638"/>
      <c r="CF20" s="638"/>
      <c r="CG20" s="638"/>
      <c r="CH20" s="638"/>
      <c r="CI20" s="638"/>
      <c r="CJ20" s="638"/>
      <c r="CK20" s="638"/>
      <c r="CL20" s="638"/>
      <c r="CM20" s="638"/>
      <c r="CN20" s="638"/>
      <c r="CO20" s="638"/>
      <c r="CP20" s="638"/>
      <c r="CQ20" s="639"/>
      <c r="CR20" s="622">
        <v>11690450</v>
      </c>
      <c r="CS20" s="623"/>
      <c r="CT20" s="623"/>
      <c r="CU20" s="623"/>
      <c r="CV20" s="623"/>
      <c r="CW20" s="623"/>
      <c r="CX20" s="623"/>
      <c r="CY20" s="624"/>
      <c r="CZ20" s="625">
        <v>100</v>
      </c>
      <c r="DA20" s="625"/>
      <c r="DB20" s="625"/>
      <c r="DC20" s="625"/>
      <c r="DD20" s="631">
        <v>861999</v>
      </c>
      <c r="DE20" s="623"/>
      <c r="DF20" s="623"/>
      <c r="DG20" s="623"/>
      <c r="DH20" s="623"/>
      <c r="DI20" s="623"/>
      <c r="DJ20" s="623"/>
      <c r="DK20" s="623"/>
      <c r="DL20" s="623"/>
      <c r="DM20" s="623"/>
      <c r="DN20" s="623"/>
      <c r="DO20" s="623"/>
      <c r="DP20" s="624"/>
      <c r="DQ20" s="631">
        <v>2947529</v>
      </c>
      <c r="DR20" s="623"/>
      <c r="DS20" s="623"/>
      <c r="DT20" s="623"/>
      <c r="DU20" s="623"/>
      <c r="DV20" s="623"/>
      <c r="DW20" s="623"/>
      <c r="DX20" s="623"/>
      <c r="DY20" s="623"/>
      <c r="DZ20" s="623"/>
      <c r="EA20" s="623"/>
      <c r="EB20" s="623"/>
      <c r="EC20" s="632"/>
    </row>
    <row r="21" spans="2:133" ht="11.25" customHeight="1" x14ac:dyDescent="0.2">
      <c r="B21" s="619" t="s">
        <v>272</v>
      </c>
      <c r="C21" s="620"/>
      <c r="D21" s="620"/>
      <c r="E21" s="620"/>
      <c r="F21" s="620"/>
      <c r="G21" s="620"/>
      <c r="H21" s="620"/>
      <c r="I21" s="620"/>
      <c r="J21" s="620"/>
      <c r="K21" s="620"/>
      <c r="L21" s="620"/>
      <c r="M21" s="620"/>
      <c r="N21" s="620"/>
      <c r="O21" s="620"/>
      <c r="P21" s="620"/>
      <c r="Q21" s="621"/>
      <c r="R21" s="622" t="s">
        <v>123</v>
      </c>
      <c r="S21" s="623"/>
      <c r="T21" s="623"/>
      <c r="U21" s="623"/>
      <c r="V21" s="623"/>
      <c r="W21" s="623"/>
      <c r="X21" s="623"/>
      <c r="Y21" s="624"/>
      <c r="Z21" s="625" t="s">
        <v>123</v>
      </c>
      <c r="AA21" s="625"/>
      <c r="AB21" s="625"/>
      <c r="AC21" s="625"/>
      <c r="AD21" s="626" t="s">
        <v>123</v>
      </c>
      <c r="AE21" s="626"/>
      <c r="AF21" s="626"/>
      <c r="AG21" s="626"/>
      <c r="AH21" s="626"/>
      <c r="AI21" s="626"/>
      <c r="AJ21" s="626"/>
      <c r="AK21" s="626"/>
      <c r="AL21" s="627" t="s">
        <v>123</v>
      </c>
      <c r="AM21" s="628"/>
      <c r="AN21" s="628"/>
      <c r="AO21" s="629"/>
      <c r="AP21" s="640" t="s">
        <v>273</v>
      </c>
      <c r="AQ21" s="641"/>
      <c r="AR21" s="641"/>
      <c r="AS21" s="641"/>
      <c r="AT21" s="641"/>
      <c r="AU21" s="641"/>
      <c r="AV21" s="641"/>
      <c r="AW21" s="641"/>
      <c r="AX21" s="641"/>
      <c r="AY21" s="641"/>
      <c r="AZ21" s="641"/>
      <c r="BA21" s="641"/>
      <c r="BB21" s="641"/>
      <c r="BC21" s="641"/>
      <c r="BD21" s="641"/>
      <c r="BE21" s="641"/>
      <c r="BF21" s="642"/>
      <c r="BG21" s="622">
        <v>1640</v>
      </c>
      <c r="BH21" s="623"/>
      <c r="BI21" s="623"/>
      <c r="BJ21" s="623"/>
      <c r="BK21" s="623"/>
      <c r="BL21" s="623"/>
      <c r="BM21" s="623"/>
      <c r="BN21" s="624"/>
      <c r="BO21" s="625">
        <v>0.2</v>
      </c>
      <c r="BP21" s="625"/>
      <c r="BQ21" s="625"/>
      <c r="BR21" s="625"/>
      <c r="BS21" s="631" t="s">
        <v>123</v>
      </c>
      <c r="BT21" s="623"/>
      <c r="BU21" s="623"/>
      <c r="BV21" s="623"/>
      <c r="BW21" s="623"/>
      <c r="BX21" s="623"/>
      <c r="BY21" s="623"/>
      <c r="BZ21" s="623"/>
      <c r="CA21" s="623"/>
      <c r="CB21" s="632"/>
      <c r="CD21" s="648"/>
      <c r="CE21" s="649"/>
      <c r="CF21" s="649"/>
      <c r="CG21" s="649"/>
      <c r="CH21" s="649"/>
      <c r="CI21" s="649"/>
      <c r="CJ21" s="649"/>
      <c r="CK21" s="649"/>
      <c r="CL21" s="649"/>
      <c r="CM21" s="649"/>
      <c r="CN21" s="649"/>
      <c r="CO21" s="649"/>
      <c r="CP21" s="649"/>
      <c r="CQ21" s="650"/>
      <c r="CR21" s="651"/>
      <c r="CS21" s="644"/>
      <c r="CT21" s="644"/>
      <c r="CU21" s="644"/>
      <c r="CV21" s="644"/>
      <c r="CW21" s="644"/>
      <c r="CX21" s="644"/>
      <c r="CY21" s="652"/>
      <c r="CZ21" s="653"/>
      <c r="DA21" s="653"/>
      <c r="DB21" s="653"/>
      <c r="DC21" s="653"/>
      <c r="DD21" s="643"/>
      <c r="DE21" s="644"/>
      <c r="DF21" s="644"/>
      <c r="DG21" s="644"/>
      <c r="DH21" s="644"/>
      <c r="DI21" s="644"/>
      <c r="DJ21" s="644"/>
      <c r="DK21" s="644"/>
      <c r="DL21" s="644"/>
      <c r="DM21" s="644"/>
      <c r="DN21" s="644"/>
      <c r="DO21" s="644"/>
      <c r="DP21" s="652"/>
      <c r="DQ21" s="643"/>
      <c r="DR21" s="644"/>
      <c r="DS21" s="644"/>
      <c r="DT21" s="644"/>
      <c r="DU21" s="644"/>
      <c r="DV21" s="644"/>
      <c r="DW21" s="644"/>
      <c r="DX21" s="644"/>
      <c r="DY21" s="644"/>
      <c r="DZ21" s="644"/>
      <c r="EA21" s="644"/>
      <c r="EB21" s="644"/>
      <c r="EC21" s="645"/>
    </row>
    <row r="22" spans="2:133" ht="11.25" customHeight="1" x14ac:dyDescent="0.2">
      <c r="B22" s="619" t="s">
        <v>274</v>
      </c>
      <c r="C22" s="620"/>
      <c r="D22" s="620"/>
      <c r="E22" s="620"/>
      <c r="F22" s="620"/>
      <c r="G22" s="620"/>
      <c r="H22" s="620"/>
      <c r="I22" s="620"/>
      <c r="J22" s="620"/>
      <c r="K22" s="620"/>
      <c r="L22" s="620"/>
      <c r="M22" s="620"/>
      <c r="N22" s="620"/>
      <c r="O22" s="620"/>
      <c r="P22" s="620"/>
      <c r="Q22" s="621"/>
      <c r="R22" s="622">
        <v>2918982</v>
      </c>
      <c r="S22" s="623"/>
      <c r="T22" s="623"/>
      <c r="U22" s="623"/>
      <c r="V22" s="623"/>
      <c r="W22" s="623"/>
      <c r="X22" s="623"/>
      <c r="Y22" s="624"/>
      <c r="Z22" s="625">
        <v>22.2</v>
      </c>
      <c r="AA22" s="625"/>
      <c r="AB22" s="625"/>
      <c r="AC22" s="625"/>
      <c r="AD22" s="626">
        <v>2180343</v>
      </c>
      <c r="AE22" s="626"/>
      <c r="AF22" s="626"/>
      <c r="AG22" s="626"/>
      <c r="AH22" s="626"/>
      <c r="AI22" s="626"/>
      <c r="AJ22" s="626"/>
      <c r="AK22" s="626"/>
      <c r="AL22" s="627">
        <v>98.1</v>
      </c>
      <c r="AM22" s="628"/>
      <c r="AN22" s="628"/>
      <c r="AO22" s="629"/>
      <c r="AP22" s="640" t="s">
        <v>275</v>
      </c>
      <c r="AQ22" s="641"/>
      <c r="AR22" s="641"/>
      <c r="AS22" s="641"/>
      <c r="AT22" s="641"/>
      <c r="AU22" s="641"/>
      <c r="AV22" s="641"/>
      <c r="AW22" s="641"/>
      <c r="AX22" s="641"/>
      <c r="AY22" s="641"/>
      <c r="AZ22" s="641"/>
      <c r="BA22" s="641"/>
      <c r="BB22" s="641"/>
      <c r="BC22" s="641"/>
      <c r="BD22" s="641"/>
      <c r="BE22" s="641"/>
      <c r="BF22" s="642"/>
      <c r="BG22" s="622" t="s">
        <v>123</v>
      </c>
      <c r="BH22" s="623"/>
      <c r="BI22" s="623"/>
      <c r="BJ22" s="623"/>
      <c r="BK22" s="623"/>
      <c r="BL22" s="623"/>
      <c r="BM22" s="623"/>
      <c r="BN22" s="624"/>
      <c r="BO22" s="625" t="s">
        <v>123</v>
      </c>
      <c r="BP22" s="625"/>
      <c r="BQ22" s="625"/>
      <c r="BR22" s="625"/>
      <c r="BS22" s="631" t="s">
        <v>123</v>
      </c>
      <c r="BT22" s="623"/>
      <c r="BU22" s="623"/>
      <c r="BV22" s="623"/>
      <c r="BW22" s="623"/>
      <c r="BX22" s="623"/>
      <c r="BY22" s="623"/>
      <c r="BZ22" s="623"/>
      <c r="CA22" s="623"/>
      <c r="CB22" s="632"/>
      <c r="CD22" s="604" t="s">
        <v>276</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2">
      <c r="B23" s="619" t="s">
        <v>277</v>
      </c>
      <c r="C23" s="620"/>
      <c r="D23" s="620"/>
      <c r="E23" s="620"/>
      <c r="F23" s="620"/>
      <c r="G23" s="620"/>
      <c r="H23" s="620"/>
      <c r="I23" s="620"/>
      <c r="J23" s="620"/>
      <c r="K23" s="620"/>
      <c r="L23" s="620"/>
      <c r="M23" s="620"/>
      <c r="N23" s="620"/>
      <c r="O23" s="620"/>
      <c r="P23" s="620"/>
      <c r="Q23" s="621"/>
      <c r="R23" s="622">
        <v>574</v>
      </c>
      <c r="S23" s="623"/>
      <c r="T23" s="623"/>
      <c r="U23" s="623"/>
      <c r="V23" s="623"/>
      <c r="W23" s="623"/>
      <c r="X23" s="623"/>
      <c r="Y23" s="624"/>
      <c r="Z23" s="625">
        <v>0</v>
      </c>
      <c r="AA23" s="625"/>
      <c r="AB23" s="625"/>
      <c r="AC23" s="625"/>
      <c r="AD23" s="626">
        <v>574</v>
      </c>
      <c r="AE23" s="626"/>
      <c r="AF23" s="626"/>
      <c r="AG23" s="626"/>
      <c r="AH23" s="626"/>
      <c r="AI23" s="626"/>
      <c r="AJ23" s="626"/>
      <c r="AK23" s="626"/>
      <c r="AL23" s="627">
        <v>0</v>
      </c>
      <c r="AM23" s="628"/>
      <c r="AN23" s="628"/>
      <c r="AO23" s="629"/>
      <c r="AP23" s="640" t="s">
        <v>278</v>
      </c>
      <c r="AQ23" s="641"/>
      <c r="AR23" s="641"/>
      <c r="AS23" s="641"/>
      <c r="AT23" s="641"/>
      <c r="AU23" s="641"/>
      <c r="AV23" s="641"/>
      <c r="AW23" s="641"/>
      <c r="AX23" s="641"/>
      <c r="AY23" s="641"/>
      <c r="AZ23" s="641"/>
      <c r="BA23" s="641"/>
      <c r="BB23" s="641"/>
      <c r="BC23" s="641"/>
      <c r="BD23" s="641"/>
      <c r="BE23" s="641"/>
      <c r="BF23" s="642"/>
      <c r="BG23" s="622" t="s">
        <v>123</v>
      </c>
      <c r="BH23" s="623"/>
      <c r="BI23" s="623"/>
      <c r="BJ23" s="623"/>
      <c r="BK23" s="623"/>
      <c r="BL23" s="623"/>
      <c r="BM23" s="623"/>
      <c r="BN23" s="624"/>
      <c r="BO23" s="625" t="s">
        <v>123</v>
      </c>
      <c r="BP23" s="625"/>
      <c r="BQ23" s="625"/>
      <c r="BR23" s="625"/>
      <c r="BS23" s="631" t="s">
        <v>123</v>
      </c>
      <c r="BT23" s="623"/>
      <c r="BU23" s="623"/>
      <c r="BV23" s="623"/>
      <c r="BW23" s="623"/>
      <c r="BX23" s="623"/>
      <c r="BY23" s="623"/>
      <c r="BZ23" s="623"/>
      <c r="CA23" s="623"/>
      <c r="CB23" s="632"/>
      <c r="CD23" s="604" t="s">
        <v>217</v>
      </c>
      <c r="CE23" s="605"/>
      <c r="CF23" s="605"/>
      <c r="CG23" s="605"/>
      <c r="CH23" s="605"/>
      <c r="CI23" s="605"/>
      <c r="CJ23" s="605"/>
      <c r="CK23" s="605"/>
      <c r="CL23" s="605"/>
      <c r="CM23" s="605"/>
      <c r="CN23" s="605"/>
      <c r="CO23" s="605"/>
      <c r="CP23" s="605"/>
      <c r="CQ23" s="606"/>
      <c r="CR23" s="604" t="s">
        <v>279</v>
      </c>
      <c r="CS23" s="605"/>
      <c r="CT23" s="605"/>
      <c r="CU23" s="605"/>
      <c r="CV23" s="605"/>
      <c r="CW23" s="605"/>
      <c r="CX23" s="605"/>
      <c r="CY23" s="606"/>
      <c r="CZ23" s="604" t="s">
        <v>280</v>
      </c>
      <c r="DA23" s="605"/>
      <c r="DB23" s="605"/>
      <c r="DC23" s="606"/>
      <c r="DD23" s="604" t="s">
        <v>281</v>
      </c>
      <c r="DE23" s="605"/>
      <c r="DF23" s="605"/>
      <c r="DG23" s="605"/>
      <c r="DH23" s="605"/>
      <c r="DI23" s="605"/>
      <c r="DJ23" s="605"/>
      <c r="DK23" s="606"/>
      <c r="DL23" s="654" t="s">
        <v>282</v>
      </c>
      <c r="DM23" s="655"/>
      <c r="DN23" s="655"/>
      <c r="DO23" s="655"/>
      <c r="DP23" s="655"/>
      <c r="DQ23" s="655"/>
      <c r="DR23" s="655"/>
      <c r="DS23" s="655"/>
      <c r="DT23" s="655"/>
      <c r="DU23" s="655"/>
      <c r="DV23" s="656"/>
      <c r="DW23" s="604" t="s">
        <v>283</v>
      </c>
      <c r="DX23" s="605"/>
      <c r="DY23" s="605"/>
      <c r="DZ23" s="605"/>
      <c r="EA23" s="605"/>
      <c r="EB23" s="605"/>
      <c r="EC23" s="606"/>
    </row>
    <row r="24" spans="2:133" ht="11.25" customHeight="1" x14ac:dyDescent="0.2">
      <c r="B24" s="619" t="s">
        <v>284</v>
      </c>
      <c r="C24" s="620"/>
      <c r="D24" s="620"/>
      <c r="E24" s="620"/>
      <c r="F24" s="620"/>
      <c r="G24" s="620"/>
      <c r="H24" s="620"/>
      <c r="I24" s="620"/>
      <c r="J24" s="620"/>
      <c r="K24" s="620"/>
      <c r="L24" s="620"/>
      <c r="M24" s="620"/>
      <c r="N24" s="620"/>
      <c r="O24" s="620"/>
      <c r="P24" s="620"/>
      <c r="Q24" s="621"/>
      <c r="R24" s="622">
        <v>34015</v>
      </c>
      <c r="S24" s="623"/>
      <c r="T24" s="623"/>
      <c r="U24" s="623"/>
      <c r="V24" s="623"/>
      <c r="W24" s="623"/>
      <c r="X24" s="623"/>
      <c r="Y24" s="624"/>
      <c r="Z24" s="625">
        <v>0.3</v>
      </c>
      <c r="AA24" s="625"/>
      <c r="AB24" s="625"/>
      <c r="AC24" s="625"/>
      <c r="AD24" s="626">
        <v>10167</v>
      </c>
      <c r="AE24" s="626"/>
      <c r="AF24" s="626"/>
      <c r="AG24" s="626"/>
      <c r="AH24" s="626"/>
      <c r="AI24" s="626"/>
      <c r="AJ24" s="626"/>
      <c r="AK24" s="626"/>
      <c r="AL24" s="627">
        <v>0.5</v>
      </c>
      <c r="AM24" s="628"/>
      <c r="AN24" s="628"/>
      <c r="AO24" s="629"/>
      <c r="AP24" s="640" t="s">
        <v>285</v>
      </c>
      <c r="AQ24" s="641"/>
      <c r="AR24" s="641"/>
      <c r="AS24" s="641"/>
      <c r="AT24" s="641"/>
      <c r="AU24" s="641"/>
      <c r="AV24" s="641"/>
      <c r="AW24" s="641"/>
      <c r="AX24" s="641"/>
      <c r="AY24" s="641"/>
      <c r="AZ24" s="641"/>
      <c r="BA24" s="641"/>
      <c r="BB24" s="641"/>
      <c r="BC24" s="641"/>
      <c r="BD24" s="641"/>
      <c r="BE24" s="641"/>
      <c r="BF24" s="642"/>
      <c r="BG24" s="622" t="s">
        <v>123</v>
      </c>
      <c r="BH24" s="623"/>
      <c r="BI24" s="623"/>
      <c r="BJ24" s="623"/>
      <c r="BK24" s="623"/>
      <c r="BL24" s="623"/>
      <c r="BM24" s="623"/>
      <c r="BN24" s="624"/>
      <c r="BO24" s="625" t="s">
        <v>123</v>
      </c>
      <c r="BP24" s="625"/>
      <c r="BQ24" s="625"/>
      <c r="BR24" s="625"/>
      <c r="BS24" s="631" t="s">
        <v>123</v>
      </c>
      <c r="BT24" s="623"/>
      <c r="BU24" s="623"/>
      <c r="BV24" s="623"/>
      <c r="BW24" s="623"/>
      <c r="BX24" s="623"/>
      <c r="BY24" s="623"/>
      <c r="BZ24" s="623"/>
      <c r="CA24" s="623"/>
      <c r="CB24" s="632"/>
      <c r="CD24" s="633" t="s">
        <v>286</v>
      </c>
      <c r="CE24" s="634"/>
      <c r="CF24" s="634"/>
      <c r="CG24" s="634"/>
      <c r="CH24" s="634"/>
      <c r="CI24" s="634"/>
      <c r="CJ24" s="634"/>
      <c r="CK24" s="634"/>
      <c r="CL24" s="634"/>
      <c r="CM24" s="634"/>
      <c r="CN24" s="634"/>
      <c r="CO24" s="634"/>
      <c r="CP24" s="634"/>
      <c r="CQ24" s="635"/>
      <c r="CR24" s="611">
        <v>1471498</v>
      </c>
      <c r="CS24" s="612"/>
      <c r="CT24" s="612"/>
      <c r="CU24" s="612"/>
      <c r="CV24" s="612"/>
      <c r="CW24" s="612"/>
      <c r="CX24" s="612"/>
      <c r="CY24" s="613"/>
      <c r="CZ24" s="616">
        <v>12.6</v>
      </c>
      <c r="DA24" s="617"/>
      <c r="DB24" s="617"/>
      <c r="DC24" s="636"/>
      <c r="DD24" s="657">
        <v>1079409</v>
      </c>
      <c r="DE24" s="612"/>
      <c r="DF24" s="612"/>
      <c r="DG24" s="612"/>
      <c r="DH24" s="612"/>
      <c r="DI24" s="612"/>
      <c r="DJ24" s="612"/>
      <c r="DK24" s="613"/>
      <c r="DL24" s="657">
        <v>1051923</v>
      </c>
      <c r="DM24" s="612"/>
      <c r="DN24" s="612"/>
      <c r="DO24" s="612"/>
      <c r="DP24" s="612"/>
      <c r="DQ24" s="612"/>
      <c r="DR24" s="612"/>
      <c r="DS24" s="612"/>
      <c r="DT24" s="612"/>
      <c r="DU24" s="612"/>
      <c r="DV24" s="613"/>
      <c r="DW24" s="616">
        <v>45.1</v>
      </c>
      <c r="DX24" s="617"/>
      <c r="DY24" s="617"/>
      <c r="DZ24" s="617"/>
      <c r="EA24" s="617"/>
      <c r="EB24" s="617"/>
      <c r="EC24" s="618"/>
    </row>
    <row r="25" spans="2:133" ht="11.25" customHeight="1" x14ac:dyDescent="0.2">
      <c r="B25" s="619" t="s">
        <v>287</v>
      </c>
      <c r="C25" s="620"/>
      <c r="D25" s="620"/>
      <c r="E25" s="620"/>
      <c r="F25" s="620"/>
      <c r="G25" s="620"/>
      <c r="H25" s="620"/>
      <c r="I25" s="620"/>
      <c r="J25" s="620"/>
      <c r="K25" s="620"/>
      <c r="L25" s="620"/>
      <c r="M25" s="620"/>
      <c r="N25" s="620"/>
      <c r="O25" s="620"/>
      <c r="P25" s="620"/>
      <c r="Q25" s="621"/>
      <c r="R25" s="622">
        <v>27003</v>
      </c>
      <c r="S25" s="623"/>
      <c r="T25" s="623"/>
      <c r="U25" s="623"/>
      <c r="V25" s="623"/>
      <c r="W25" s="623"/>
      <c r="X25" s="623"/>
      <c r="Y25" s="624"/>
      <c r="Z25" s="625">
        <v>0.2</v>
      </c>
      <c r="AA25" s="625"/>
      <c r="AB25" s="625"/>
      <c r="AC25" s="625"/>
      <c r="AD25" s="626">
        <v>469</v>
      </c>
      <c r="AE25" s="626"/>
      <c r="AF25" s="626"/>
      <c r="AG25" s="626"/>
      <c r="AH25" s="626"/>
      <c r="AI25" s="626"/>
      <c r="AJ25" s="626"/>
      <c r="AK25" s="626"/>
      <c r="AL25" s="627">
        <v>0</v>
      </c>
      <c r="AM25" s="628"/>
      <c r="AN25" s="628"/>
      <c r="AO25" s="629"/>
      <c r="AP25" s="640" t="s">
        <v>288</v>
      </c>
      <c r="AQ25" s="641"/>
      <c r="AR25" s="641"/>
      <c r="AS25" s="641"/>
      <c r="AT25" s="641"/>
      <c r="AU25" s="641"/>
      <c r="AV25" s="641"/>
      <c r="AW25" s="641"/>
      <c r="AX25" s="641"/>
      <c r="AY25" s="641"/>
      <c r="AZ25" s="641"/>
      <c r="BA25" s="641"/>
      <c r="BB25" s="641"/>
      <c r="BC25" s="641"/>
      <c r="BD25" s="641"/>
      <c r="BE25" s="641"/>
      <c r="BF25" s="642"/>
      <c r="BG25" s="622" t="s">
        <v>123</v>
      </c>
      <c r="BH25" s="623"/>
      <c r="BI25" s="623"/>
      <c r="BJ25" s="623"/>
      <c r="BK25" s="623"/>
      <c r="BL25" s="623"/>
      <c r="BM25" s="623"/>
      <c r="BN25" s="624"/>
      <c r="BO25" s="625" t="s">
        <v>123</v>
      </c>
      <c r="BP25" s="625"/>
      <c r="BQ25" s="625"/>
      <c r="BR25" s="625"/>
      <c r="BS25" s="631" t="s">
        <v>123</v>
      </c>
      <c r="BT25" s="623"/>
      <c r="BU25" s="623"/>
      <c r="BV25" s="623"/>
      <c r="BW25" s="623"/>
      <c r="BX25" s="623"/>
      <c r="BY25" s="623"/>
      <c r="BZ25" s="623"/>
      <c r="CA25" s="623"/>
      <c r="CB25" s="632"/>
      <c r="CD25" s="637" t="s">
        <v>289</v>
      </c>
      <c r="CE25" s="638"/>
      <c r="CF25" s="638"/>
      <c r="CG25" s="638"/>
      <c r="CH25" s="638"/>
      <c r="CI25" s="638"/>
      <c r="CJ25" s="638"/>
      <c r="CK25" s="638"/>
      <c r="CL25" s="638"/>
      <c r="CM25" s="638"/>
      <c r="CN25" s="638"/>
      <c r="CO25" s="638"/>
      <c r="CP25" s="638"/>
      <c r="CQ25" s="639"/>
      <c r="CR25" s="622">
        <v>698400</v>
      </c>
      <c r="CS25" s="646"/>
      <c r="CT25" s="646"/>
      <c r="CU25" s="646"/>
      <c r="CV25" s="646"/>
      <c r="CW25" s="646"/>
      <c r="CX25" s="646"/>
      <c r="CY25" s="647"/>
      <c r="CZ25" s="627">
        <v>6</v>
      </c>
      <c r="DA25" s="658"/>
      <c r="DB25" s="658"/>
      <c r="DC25" s="660"/>
      <c r="DD25" s="631">
        <v>673366</v>
      </c>
      <c r="DE25" s="646"/>
      <c r="DF25" s="646"/>
      <c r="DG25" s="646"/>
      <c r="DH25" s="646"/>
      <c r="DI25" s="646"/>
      <c r="DJ25" s="646"/>
      <c r="DK25" s="647"/>
      <c r="DL25" s="631">
        <v>652228</v>
      </c>
      <c r="DM25" s="646"/>
      <c r="DN25" s="646"/>
      <c r="DO25" s="646"/>
      <c r="DP25" s="646"/>
      <c r="DQ25" s="646"/>
      <c r="DR25" s="646"/>
      <c r="DS25" s="646"/>
      <c r="DT25" s="646"/>
      <c r="DU25" s="646"/>
      <c r="DV25" s="647"/>
      <c r="DW25" s="627">
        <v>28</v>
      </c>
      <c r="DX25" s="658"/>
      <c r="DY25" s="658"/>
      <c r="DZ25" s="658"/>
      <c r="EA25" s="658"/>
      <c r="EB25" s="658"/>
      <c r="EC25" s="659"/>
    </row>
    <row r="26" spans="2:133" ht="11.25" customHeight="1" x14ac:dyDescent="0.2">
      <c r="B26" s="619" t="s">
        <v>290</v>
      </c>
      <c r="C26" s="620"/>
      <c r="D26" s="620"/>
      <c r="E26" s="620"/>
      <c r="F26" s="620"/>
      <c r="G26" s="620"/>
      <c r="H26" s="620"/>
      <c r="I26" s="620"/>
      <c r="J26" s="620"/>
      <c r="K26" s="620"/>
      <c r="L26" s="620"/>
      <c r="M26" s="620"/>
      <c r="N26" s="620"/>
      <c r="O26" s="620"/>
      <c r="P26" s="620"/>
      <c r="Q26" s="621"/>
      <c r="R26" s="622">
        <v>5420</v>
      </c>
      <c r="S26" s="623"/>
      <c r="T26" s="623"/>
      <c r="U26" s="623"/>
      <c r="V26" s="623"/>
      <c r="W26" s="623"/>
      <c r="X26" s="623"/>
      <c r="Y26" s="624"/>
      <c r="Z26" s="625">
        <v>0</v>
      </c>
      <c r="AA26" s="625"/>
      <c r="AB26" s="625"/>
      <c r="AC26" s="625"/>
      <c r="AD26" s="626">
        <v>782</v>
      </c>
      <c r="AE26" s="626"/>
      <c r="AF26" s="626"/>
      <c r="AG26" s="626"/>
      <c r="AH26" s="626"/>
      <c r="AI26" s="626"/>
      <c r="AJ26" s="626"/>
      <c r="AK26" s="626"/>
      <c r="AL26" s="627">
        <v>0</v>
      </c>
      <c r="AM26" s="628"/>
      <c r="AN26" s="628"/>
      <c r="AO26" s="629"/>
      <c r="AP26" s="640" t="s">
        <v>291</v>
      </c>
      <c r="AQ26" s="661"/>
      <c r="AR26" s="661"/>
      <c r="AS26" s="661"/>
      <c r="AT26" s="661"/>
      <c r="AU26" s="661"/>
      <c r="AV26" s="661"/>
      <c r="AW26" s="661"/>
      <c r="AX26" s="661"/>
      <c r="AY26" s="661"/>
      <c r="AZ26" s="661"/>
      <c r="BA26" s="661"/>
      <c r="BB26" s="661"/>
      <c r="BC26" s="661"/>
      <c r="BD26" s="661"/>
      <c r="BE26" s="661"/>
      <c r="BF26" s="642"/>
      <c r="BG26" s="622" t="s">
        <v>123</v>
      </c>
      <c r="BH26" s="623"/>
      <c r="BI26" s="623"/>
      <c r="BJ26" s="623"/>
      <c r="BK26" s="623"/>
      <c r="BL26" s="623"/>
      <c r="BM26" s="623"/>
      <c r="BN26" s="624"/>
      <c r="BO26" s="625" t="s">
        <v>123</v>
      </c>
      <c r="BP26" s="625"/>
      <c r="BQ26" s="625"/>
      <c r="BR26" s="625"/>
      <c r="BS26" s="631" t="s">
        <v>123</v>
      </c>
      <c r="BT26" s="623"/>
      <c r="BU26" s="623"/>
      <c r="BV26" s="623"/>
      <c r="BW26" s="623"/>
      <c r="BX26" s="623"/>
      <c r="BY26" s="623"/>
      <c r="BZ26" s="623"/>
      <c r="CA26" s="623"/>
      <c r="CB26" s="632"/>
      <c r="CD26" s="637" t="s">
        <v>292</v>
      </c>
      <c r="CE26" s="638"/>
      <c r="CF26" s="638"/>
      <c r="CG26" s="638"/>
      <c r="CH26" s="638"/>
      <c r="CI26" s="638"/>
      <c r="CJ26" s="638"/>
      <c r="CK26" s="638"/>
      <c r="CL26" s="638"/>
      <c r="CM26" s="638"/>
      <c r="CN26" s="638"/>
      <c r="CO26" s="638"/>
      <c r="CP26" s="638"/>
      <c r="CQ26" s="639"/>
      <c r="CR26" s="622">
        <v>385876</v>
      </c>
      <c r="CS26" s="623"/>
      <c r="CT26" s="623"/>
      <c r="CU26" s="623"/>
      <c r="CV26" s="623"/>
      <c r="CW26" s="623"/>
      <c r="CX26" s="623"/>
      <c r="CY26" s="624"/>
      <c r="CZ26" s="627">
        <v>3.3</v>
      </c>
      <c r="DA26" s="658"/>
      <c r="DB26" s="658"/>
      <c r="DC26" s="660"/>
      <c r="DD26" s="631">
        <v>373177</v>
      </c>
      <c r="DE26" s="623"/>
      <c r="DF26" s="623"/>
      <c r="DG26" s="623"/>
      <c r="DH26" s="623"/>
      <c r="DI26" s="623"/>
      <c r="DJ26" s="623"/>
      <c r="DK26" s="624"/>
      <c r="DL26" s="631" t="s">
        <v>123</v>
      </c>
      <c r="DM26" s="623"/>
      <c r="DN26" s="623"/>
      <c r="DO26" s="623"/>
      <c r="DP26" s="623"/>
      <c r="DQ26" s="623"/>
      <c r="DR26" s="623"/>
      <c r="DS26" s="623"/>
      <c r="DT26" s="623"/>
      <c r="DU26" s="623"/>
      <c r="DV26" s="624"/>
      <c r="DW26" s="627" t="s">
        <v>229</v>
      </c>
      <c r="DX26" s="658"/>
      <c r="DY26" s="658"/>
      <c r="DZ26" s="658"/>
      <c r="EA26" s="658"/>
      <c r="EB26" s="658"/>
      <c r="EC26" s="659"/>
    </row>
    <row r="27" spans="2:133" ht="11.25" customHeight="1" x14ac:dyDescent="0.2">
      <c r="B27" s="619" t="s">
        <v>293</v>
      </c>
      <c r="C27" s="620"/>
      <c r="D27" s="620"/>
      <c r="E27" s="620"/>
      <c r="F27" s="620"/>
      <c r="G27" s="620"/>
      <c r="H27" s="620"/>
      <c r="I27" s="620"/>
      <c r="J27" s="620"/>
      <c r="K27" s="620"/>
      <c r="L27" s="620"/>
      <c r="M27" s="620"/>
      <c r="N27" s="620"/>
      <c r="O27" s="620"/>
      <c r="P27" s="620"/>
      <c r="Q27" s="621"/>
      <c r="R27" s="622">
        <v>2227011</v>
      </c>
      <c r="S27" s="623"/>
      <c r="T27" s="623"/>
      <c r="U27" s="623"/>
      <c r="V27" s="623"/>
      <c r="W27" s="623"/>
      <c r="X27" s="623"/>
      <c r="Y27" s="624"/>
      <c r="Z27" s="625">
        <v>16.899999999999999</v>
      </c>
      <c r="AA27" s="625"/>
      <c r="AB27" s="625"/>
      <c r="AC27" s="625"/>
      <c r="AD27" s="626" t="s">
        <v>123</v>
      </c>
      <c r="AE27" s="626"/>
      <c r="AF27" s="626"/>
      <c r="AG27" s="626"/>
      <c r="AH27" s="626"/>
      <c r="AI27" s="626"/>
      <c r="AJ27" s="626"/>
      <c r="AK27" s="626"/>
      <c r="AL27" s="627" t="s">
        <v>123</v>
      </c>
      <c r="AM27" s="628"/>
      <c r="AN27" s="628"/>
      <c r="AO27" s="629"/>
      <c r="AP27" s="619" t="s">
        <v>294</v>
      </c>
      <c r="AQ27" s="620"/>
      <c r="AR27" s="620"/>
      <c r="AS27" s="620"/>
      <c r="AT27" s="620"/>
      <c r="AU27" s="620"/>
      <c r="AV27" s="620"/>
      <c r="AW27" s="620"/>
      <c r="AX27" s="620"/>
      <c r="AY27" s="620"/>
      <c r="AZ27" s="620"/>
      <c r="BA27" s="620"/>
      <c r="BB27" s="620"/>
      <c r="BC27" s="620"/>
      <c r="BD27" s="620"/>
      <c r="BE27" s="620"/>
      <c r="BF27" s="621"/>
      <c r="BG27" s="622">
        <v>846664</v>
      </c>
      <c r="BH27" s="623"/>
      <c r="BI27" s="623"/>
      <c r="BJ27" s="623"/>
      <c r="BK27" s="623"/>
      <c r="BL27" s="623"/>
      <c r="BM27" s="623"/>
      <c r="BN27" s="624"/>
      <c r="BO27" s="625">
        <v>100</v>
      </c>
      <c r="BP27" s="625"/>
      <c r="BQ27" s="625"/>
      <c r="BR27" s="625"/>
      <c r="BS27" s="631" t="s">
        <v>123</v>
      </c>
      <c r="BT27" s="623"/>
      <c r="BU27" s="623"/>
      <c r="BV27" s="623"/>
      <c r="BW27" s="623"/>
      <c r="BX27" s="623"/>
      <c r="BY27" s="623"/>
      <c r="BZ27" s="623"/>
      <c r="CA27" s="623"/>
      <c r="CB27" s="632"/>
      <c r="CD27" s="637" t="s">
        <v>295</v>
      </c>
      <c r="CE27" s="638"/>
      <c r="CF27" s="638"/>
      <c r="CG27" s="638"/>
      <c r="CH27" s="638"/>
      <c r="CI27" s="638"/>
      <c r="CJ27" s="638"/>
      <c r="CK27" s="638"/>
      <c r="CL27" s="638"/>
      <c r="CM27" s="638"/>
      <c r="CN27" s="638"/>
      <c r="CO27" s="638"/>
      <c r="CP27" s="638"/>
      <c r="CQ27" s="639"/>
      <c r="CR27" s="622">
        <v>511566</v>
      </c>
      <c r="CS27" s="646"/>
      <c r="CT27" s="646"/>
      <c r="CU27" s="646"/>
      <c r="CV27" s="646"/>
      <c r="CW27" s="646"/>
      <c r="CX27" s="646"/>
      <c r="CY27" s="647"/>
      <c r="CZ27" s="627">
        <v>4.4000000000000004</v>
      </c>
      <c r="DA27" s="658"/>
      <c r="DB27" s="658"/>
      <c r="DC27" s="660"/>
      <c r="DD27" s="631">
        <v>144511</v>
      </c>
      <c r="DE27" s="646"/>
      <c r="DF27" s="646"/>
      <c r="DG27" s="646"/>
      <c r="DH27" s="646"/>
      <c r="DI27" s="646"/>
      <c r="DJ27" s="646"/>
      <c r="DK27" s="647"/>
      <c r="DL27" s="631">
        <v>138163</v>
      </c>
      <c r="DM27" s="646"/>
      <c r="DN27" s="646"/>
      <c r="DO27" s="646"/>
      <c r="DP27" s="646"/>
      <c r="DQ27" s="646"/>
      <c r="DR27" s="646"/>
      <c r="DS27" s="646"/>
      <c r="DT27" s="646"/>
      <c r="DU27" s="646"/>
      <c r="DV27" s="647"/>
      <c r="DW27" s="627">
        <v>5.9</v>
      </c>
      <c r="DX27" s="658"/>
      <c r="DY27" s="658"/>
      <c r="DZ27" s="658"/>
      <c r="EA27" s="658"/>
      <c r="EB27" s="658"/>
      <c r="EC27" s="659"/>
    </row>
    <row r="28" spans="2:133" ht="11.25" customHeight="1" x14ac:dyDescent="0.2">
      <c r="B28" s="664" t="s">
        <v>296</v>
      </c>
      <c r="C28" s="665"/>
      <c r="D28" s="665"/>
      <c r="E28" s="665"/>
      <c r="F28" s="665"/>
      <c r="G28" s="665"/>
      <c r="H28" s="665"/>
      <c r="I28" s="665"/>
      <c r="J28" s="665"/>
      <c r="K28" s="665"/>
      <c r="L28" s="665"/>
      <c r="M28" s="665"/>
      <c r="N28" s="665"/>
      <c r="O28" s="665"/>
      <c r="P28" s="665"/>
      <c r="Q28" s="666"/>
      <c r="R28" s="622" t="s">
        <v>229</v>
      </c>
      <c r="S28" s="623"/>
      <c r="T28" s="623"/>
      <c r="U28" s="623"/>
      <c r="V28" s="623"/>
      <c r="W28" s="623"/>
      <c r="X28" s="623"/>
      <c r="Y28" s="624"/>
      <c r="Z28" s="625" t="s">
        <v>123</v>
      </c>
      <c r="AA28" s="625"/>
      <c r="AB28" s="625"/>
      <c r="AC28" s="625"/>
      <c r="AD28" s="626" t="s">
        <v>123</v>
      </c>
      <c r="AE28" s="626"/>
      <c r="AF28" s="626"/>
      <c r="AG28" s="626"/>
      <c r="AH28" s="626"/>
      <c r="AI28" s="626"/>
      <c r="AJ28" s="626"/>
      <c r="AK28" s="626"/>
      <c r="AL28" s="627" t="s">
        <v>123</v>
      </c>
      <c r="AM28" s="628"/>
      <c r="AN28" s="628"/>
      <c r="AO28" s="629"/>
      <c r="AP28" s="667"/>
      <c r="AQ28" s="668"/>
      <c r="AR28" s="668"/>
      <c r="AS28" s="668"/>
      <c r="AT28" s="668"/>
      <c r="AU28" s="668"/>
      <c r="AV28" s="668"/>
      <c r="AW28" s="668"/>
      <c r="AX28" s="668"/>
      <c r="AY28" s="668"/>
      <c r="AZ28" s="668"/>
      <c r="BA28" s="668"/>
      <c r="BB28" s="668"/>
      <c r="BC28" s="668"/>
      <c r="BD28" s="668"/>
      <c r="BE28" s="668"/>
      <c r="BF28" s="669"/>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30"/>
      <c r="CD28" s="637" t="s">
        <v>297</v>
      </c>
      <c r="CE28" s="638"/>
      <c r="CF28" s="638"/>
      <c r="CG28" s="638"/>
      <c r="CH28" s="638"/>
      <c r="CI28" s="638"/>
      <c r="CJ28" s="638"/>
      <c r="CK28" s="638"/>
      <c r="CL28" s="638"/>
      <c r="CM28" s="638"/>
      <c r="CN28" s="638"/>
      <c r="CO28" s="638"/>
      <c r="CP28" s="638"/>
      <c r="CQ28" s="639"/>
      <c r="CR28" s="622">
        <v>261532</v>
      </c>
      <c r="CS28" s="623"/>
      <c r="CT28" s="623"/>
      <c r="CU28" s="623"/>
      <c r="CV28" s="623"/>
      <c r="CW28" s="623"/>
      <c r="CX28" s="623"/>
      <c r="CY28" s="624"/>
      <c r="CZ28" s="627">
        <v>2.2000000000000002</v>
      </c>
      <c r="DA28" s="658"/>
      <c r="DB28" s="658"/>
      <c r="DC28" s="660"/>
      <c r="DD28" s="631">
        <v>261532</v>
      </c>
      <c r="DE28" s="623"/>
      <c r="DF28" s="623"/>
      <c r="DG28" s="623"/>
      <c r="DH28" s="623"/>
      <c r="DI28" s="623"/>
      <c r="DJ28" s="623"/>
      <c r="DK28" s="624"/>
      <c r="DL28" s="631">
        <v>261532</v>
      </c>
      <c r="DM28" s="623"/>
      <c r="DN28" s="623"/>
      <c r="DO28" s="623"/>
      <c r="DP28" s="623"/>
      <c r="DQ28" s="623"/>
      <c r="DR28" s="623"/>
      <c r="DS28" s="623"/>
      <c r="DT28" s="623"/>
      <c r="DU28" s="623"/>
      <c r="DV28" s="624"/>
      <c r="DW28" s="627">
        <v>11.2</v>
      </c>
      <c r="DX28" s="658"/>
      <c r="DY28" s="658"/>
      <c r="DZ28" s="658"/>
      <c r="EA28" s="658"/>
      <c r="EB28" s="658"/>
      <c r="EC28" s="659"/>
    </row>
    <row r="29" spans="2:133" ht="11.25" customHeight="1" x14ac:dyDescent="0.2">
      <c r="B29" s="619" t="s">
        <v>298</v>
      </c>
      <c r="C29" s="620"/>
      <c r="D29" s="620"/>
      <c r="E29" s="620"/>
      <c r="F29" s="620"/>
      <c r="G29" s="620"/>
      <c r="H29" s="620"/>
      <c r="I29" s="620"/>
      <c r="J29" s="620"/>
      <c r="K29" s="620"/>
      <c r="L29" s="620"/>
      <c r="M29" s="620"/>
      <c r="N29" s="620"/>
      <c r="O29" s="620"/>
      <c r="P29" s="620"/>
      <c r="Q29" s="621"/>
      <c r="R29" s="622">
        <v>3621245</v>
      </c>
      <c r="S29" s="623"/>
      <c r="T29" s="623"/>
      <c r="U29" s="623"/>
      <c r="V29" s="623"/>
      <c r="W29" s="623"/>
      <c r="X29" s="623"/>
      <c r="Y29" s="624"/>
      <c r="Z29" s="625">
        <v>27.5</v>
      </c>
      <c r="AA29" s="625"/>
      <c r="AB29" s="625"/>
      <c r="AC29" s="625"/>
      <c r="AD29" s="626" t="s">
        <v>123</v>
      </c>
      <c r="AE29" s="626"/>
      <c r="AF29" s="626"/>
      <c r="AG29" s="626"/>
      <c r="AH29" s="626"/>
      <c r="AI29" s="626"/>
      <c r="AJ29" s="626"/>
      <c r="AK29" s="626"/>
      <c r="AL29" s="627" t="s">
        <v>123</v>
      </c>
      <c r="AM29" s="628"/>
      <c r="AN29" s="628"/>
      <c r="AO29" s="629"/>
      <c r="AP29" s="601" t="s">
        <v>217</v>
      </c>
      <c r="AQ29" s="602"/>
      <c r="AR29" s="602"/>
      <c r="AS29" s="602"/>
      <c r="AT29" s="602"/>
      <c r="AU29" s="602"/>
      <c r="AV29" s="602"/>
      <c r="AW29" s="602"/>
      <c r="AX29" s="602"/>
      <c r="AY29" s="602"/>
      <c r="AZ29" s="602"/>
      <c r="BA29" s="602"/>
      <c r="BB29" s="602"/>
      <c r="BC29" s="602"/>
      <c r="BD29" s="602"/>
      <c r="BE29" s="602"/>
      <c r="BF29" s="603"/>
      <c r="BG29" s="601" t="s">
        <v>299</v>
      </c>
      <c r="BH29" s="662"/>
      <c r="BI29" s="662"/>
      <c r="BJ29" s="662"/>
      <c r="BK29" s="662"/>
      <c r="BL29" s="662"/>
      <c r="BM29" s="662"/>
      <c r="BN29" s="662"/>
      <c r="BO29" s="662"/>
      <c r="BP29" s="662"/>
      <c r="BQ29" s="663"/>
      <c r="BR29" s="601" t="s">
        <v>300</v>
      </c>
      <c r="BS29" s="662"/>
      <c r="BT29" s="662"/>
      <c r="BU29" s="662"/>
      <c r="BV29" s="662"/>
      <c r="BW29" s="662"/>
      <c r="BX29" s="662"/>
      <c r="BY29" s="662"/>
      <c r="BZ29" s="662"/>
      <c r="CA29" s="662"/>
      <c r="CB29" s="663"/>
      <c r="CD29" s="685" t="s">
        <v>301</v>
      </c>
      <c r="CE29" s="686"/>
      <c r="CF29" s="637" t="s">
        <v>64</v>
      </c>
      <c r="CG29" s="638"/>
      <c r="CH29" s="638"/>
      <c r="CI29" s="638"/>
      <c r="CJ29" s="638"/>
      <c r="CK29" s="638"/>
      <c r="CL29" s="638"/>
      <c r="CM29" s="638"/>
      <c r="CN29" s="638"/>
      <c r="CO29" s="638"/>
      <c r="CP29" s="638"/>
      <c r="CQ29" s="639"/>
      <c r="CR29" s="622">
        <v>260352</v>
      </c>
      <c r="CS29" s="646"/>
      <c r="CT29" s="646"/>
      <c r="CU29" s="646"/>
      <c r="CV29" s="646"/>
      <c r="CW29" s="646"/>
      <c r="CX29" s="646"/>
      <c r="CY29" s="647"/>
      <c r="CZ29" s="627">
        <v>2.2000000000000002</v>
      </c>
      <c r="DA29" s="658"/>
      <c r="DB29" s="658"/>
      <c r="DC29" s="660"/>
      <c r="DD29" s="631">
        <v>260352</v>
      </c>
      <c r="DE29" s="646"/>
      <c r="DF29" s="646"/>
      <c r="DG29" s="646"/>
      <c r="DH29" s="646"/>
      <c r="DI29" s="646"/>
      <c r="DJ29" s="646"/>
      <c r="DK29" s="647"/>
      <c r="DL29" s="631">
        <v>260352</v>
      </c>
      <c r="DM29" s="646"/>
      <c r="DN29" s="646"/>
      <c r="DO29" s="646"/>
      <c r="DP29" s="646"/>
      <c r="DQ29" s="646"/>
      <c r="DR29" s="646"/>
      <c r="DS29" s="646"/>
      <c r="DT29" s="646"/>
      <c r="DU29" s="646"/>
      <c r="DV29" s="647"/>
      <c r="DW29" s="627">
        <v>11.2</v>
      </c>
      <c r="DX29" s="658"/>
      <c r="DY29" s="658"/>
      <c r="DZ29" s="658"/>
      <c r="EA29" s="658"/>
      <c r="EB29" s="658"/>
      <c r="EC29" s="659"/>
    </row>
    <row r="30" spans="2:133" ht="11.25" customHeight="1" x14ac:dyDescent="0.2">
      <c r="B30" s="619" t="s">
        <v>302</v>
      </c>
      <c r="C30" s="620"/>
      <c r="D30" s="620"/>
      <c r="E30" s="620"/>
      <c r="F30" s="620"/>
      <c r="G30" s="620"/>
      <c r="H30" s="620"/>
      <c r="I30" s="620"/>
      <c r="J30" s="620"/>
      <c r="K30" s="620"/>
      <c r="L30" s="620"/>
      <c r="M30" s="620"/>
      <c r="N30" s="620"/>
      <c r="O30" s="620"/>
      <c r="P30" s="620"/>
      <c r="Q30" s="621"/>
      <c r="R30" s="622">
        <v>37333</v>
      </c>
      <c r="S30" s="623"/>
      <c r="T30" s="623"/>
      <c r="U30" s="623"/>
      <c r="V30" s="623"/>
      <c r="W30" s="623"/>
      <c r="X30" s="623"/>
      <c r="Y30" s="624"/>
      <c r="Z30" s="625">
        <v>0.3</v>
      </c>
      <c r="AA30" s="625"/>
      <c r="AB30" s="625"/>
      <c r="AC30" s="625"/>
      <c r="AD30" s="626">
        <v>28851</v>
      </c>
      <c r="AE30" s="626"/>
      <c r="AF30" s="626"/>
      <c r="AG30" s="626"/>
      <c r="AH30" s="626"/>
      <c r="AI30" s="626"/>
      <c r="AJ30" s="626"/>
      <c r="AK30" s="626"/>
      <c r="AL30" s="627">
        <v>1.3</v>
      </c>
      <c r="AM30" s="628"/>
      <c r="AN30" s="628"/>
      <c r="AO30" s="629"/>
      <c r="AP30" s="670" t="s">
        <v>303</v>
      </c>
      <c r="AQ30" s="671"/>
      <c r="AR30" s="671"/>
      <c r="AS30" s="671"/>
      <c r="AT30" s="676" t="s">
        <v>304</v>
      </c>
      <c r="AU30" s="210"/>
      <c r="AV30" s="210"/>
      <c r="AW30" s="210"/>
      <c r="AX30" s="608" t="s">
        <v>180</v>
      </c>
      <c r="AY30" s="609"/>
      <c r="AZ30" s="609"/>
      <c r="BA30" s="609"/>
      <c r="BB30" s="609"/>
      <c r="BC30" s="609"/>
      <c r="BD30" s="609"/>
      <c r="BE30" s="609"/>
      <c r="BF30" s="610"/>
      <c r="BG30" s="682">
        <v>99.1</v>
      </c>
      <c r="BH30" s="683"/>
      <c r="BI30" s="683"/>
      <c r="BJ30" s="683"/>
      <c r="BK30" s="683"/>
      <c r="BL30" s="683"/>
      <c r="BM30" s="617">
        <v>95.2</v>
      </c>
      <c r="BN30" s="683"/>
      <c r="BO30" s="683"/>
      <c r="BP30" s="683"/>
      <c r="BQ30" s="684"/>
      <c r="BR30" s="682">
        <v>98.2</v>
      </c>
      <c r="BS30" s="683"/>
      <c r="BT30" s="683"/>
      <c r="BU30" s="683"/>
      <c r="BV30" s="683"/>
      <c r="BW30" s="683"/>
      <c r="BX30" s="617">
        <v>94</v>
      </c>
      <c r="BY30" s="683"/>
      <c r="BZ30" s="683"/>
      <c r="CA30" s="683"/>
      <c r="CB30" s="684"/>
      <c r="CD30" s="687"/>
      <c r="CE30" s="688"/>
      <c r="CF30" s="637" t="s">
        <v>305</v>
      </c>
      <c r="CG30" s="638"/>
      <c r="CH30" s="638"/>
      <c r="CI30" s="638"/>
      <c r="CJ30" s="638"/>
      <c r="CK30" s="638"/>
      <c r="CL30" s="638"/>
      <c r="CM30" s="638"/>
      <c r="CN30" s="638"/>
      <c r="CO30" s="638"/>
      <c r="CP30" s="638"/>
      <c r="CQ30" s="639"/>
      <c r="CR30" s="622">
        <v>242362</v>
      </c>
      <c r="CS30" s="623"/>
      <c r="CT30" s="623"/>
      <c r="CU30" s="623"/>
      <c r="CV30" s="623"/>
      <c r="CW30" s="623"/>
      <c r="CX30" s="623"/>
      <c r="CY30" s="624"/>
      <c r="CZ30" s="627">
        <v>2.1</v>
      </c>
      <c r="DA30" s="658"/>
      <c r="DB30" s="658"/>
      <c r="DC30" s="660"/>
      <c r="DD30" s="631">
        <v>242362</v>
      </c>
      <c r="DE30" s="623"/>
      <c r="DF30" s="623"/>
      <c r="DG30" s="623"/>
      <c r="DH30" s="623"/>
      <c r="DI30" s="623"/>
      <c r="DJ30" s="623"/>
      <c r="DK30" s="624"/>
      <c r="DL30" s="631">
        <v>242362</v>
      </c>
      <c r="DM30" s="623"/>
      <c r="DN30" s="623"/>
      <c r="DO30" s="623"/>
      <c r="DP30" s="623"/>
      <c r="DQ30" s="623"/>
      <c r="DR30" s="623"/>
      <c r="DS30" s="623"/>
      <c r="DT30" s="623"/>
      <c r="DU30" s="623"/>
      <c r="DV30" s="624"/>
      <c r="DW30" s="627">
        <v>10.4</v>
      </c>
      <c r="DX30" s="658"/>
      <c r="DY30" s="658"/>
      <c r="DZ30" s="658"/>
      <c r="EA30" s="658"/>
      <c r="EB30" s="658"/>
      <c r="EC30" s="659"/>
    </row>
    <row r="31" spans="2:133" ht="11.25" customHeight="1" x14ac:dyDescent="0.2">
      <c r="B31" s="619" t="s">
        <v>306</v>
      </c>
      <c r="C31" s="620"/>
      <c r="D31" s="620"/>
      <c r="E31" s="620"/>
      <c r="F31" s="620"/>
      <c r="G31" s="620"/>
      <c r="H31" s="620"/>
      <c r="I31" s="620"/>
      <c r="J31" s="620"/>
      <c r="K31" s="620"/>
      <c r="L31" s="620"/>
      <c r="M31" s="620"/>
      <c r="N31" s="620"/>
      <c r="O31" s="620"/>
      <c r="P31" s="620"/>
      <c r="Q31" s="621"/>
      <c r="R31" s="622">
        <v>267820</v>
      </c>
      <c r="S31" s="623"/>
      <c r="T31" s="623"/>
      <c r="U31" s="623"/>
      <c r="V31" s="623"/>
      <c r="W31" s="623"/>
      <c r="X31" s="623"/>
      <c r="Y31" s="624"/>
      <c r="Z31" s="625">
        <v>2</v>
      </c>
      <c r="AA31" s="625"/>
      <c r="AB31" s="625"/>
      <c r="AC31" s="625"/>
      <c r="AD31" s="626" t="s">
        <v>123</v>
      </c>
      <c r="AE31" s="626"/>
      <c r="AF31" s="626"/>
      <c r="AG31" s="626"/>
      <c r="AH31" s="626"/>
      <c r="AI31" s="626"/>
      <c r="AJ31" s="626"/>
      <c r="AK31" s="626"/>
      <c r="AL31" s="627" t="s">
        <v>123</v>
      </c>
      <c r="AM31" s="628"/>
      <c r="AN31" s="628"/>
      <c r="AO31" s="629"/>
      <c r="AP31" s="672"/>
      <c r="AQ31" s="673"/>
      <c r="AR31" s="673"/>
      <c r="AS31" s="673"/>
      <c r="AT31" s="677"/>
      <c r="AU31" s="209" t="s">
        <v>307</v>
      </c>
      <c r="AV31" s="209"/>
      <c r="AW31" s="209"/>
      <c r="AX31" s="619" t="s">
        <v>308</v>
      </c>
      <c r="AY31" s="620"/>
      <c r="AZ31" s="620"/>
      <c r="BA31" s="620"/>
      <c r="BB31" s="620"/>
      <c r="BC31" s="620"/>
      <c r="BD31" s="620"/>
      <c r="BE31" s="620"/>
      <c r="BF31" s="621"/>
      <c r="BG31" s="679">
        <v>99</v>
      </c>
      <c r="BH31" s="646"/>
      <c r="BI31" s="646"/>
      <c r="BJ31" s="646"/>
      <c r="BK31" s="646"/>
      <c r="BL31" s="646"/>
      <c r="BM31" s="628">
        <v>96.2</v>
      </c>
      <c r="BN31" s="680"/>
      <c r="BO31" s="680"/>
      <c r="BP31" s="680"/>
      <c r="BQ31" s="681"/>
      <c r="BR31" s="679">
        <v>98.6</v>
      </c>
      <c r="BS31" s="646"/>
      <c r="BT31" s="646"/>
      <c r="BU31" s="646"/>
      <c r="BV31" s="646"/>
      <c r="BW31" s="646"/>
      <c r="BX31" s="628">
        <v>95.8</v>
      </c>
      <c r="BY31" s="680"/>
      <c r="BZ31" s="680"/>
      <c r="CA31" s="680"/>
      <c r="CB31" s="681"/>
      <c r="CD31" s="687"/>
      <c r="CE31" s="688"/>
      <c r="CF31" s="637" t="s">
        <v>309</v>
      </c>
      <c r="CG31" s="638"/>
      <c r="CH31" s="638"/>
      <c r="CI31" s="638"/>
      <c r="CJ31" s="638"/>
      <c r="CK31" s="638"/>
      <c r="CL31" s="638"/>
      <c r="CM31" s="638"/>
      <c r="CN31" s="638"/>
      <c r="CO31" s="638"/>
      <c r="CP31" s="638"/>
      <c r="CQ31" s="639"/>
      <c r="CR31" s="622">
        <v>17990</v>
      </c>
      <c r="CS31" s="646"/>
      <c r="CT31" s="646"/>
      <c r="CU31" s="646"/>
      <c r="CV31" s="646"/>
      <c r="CW31" s="646"/>
      <c r="CX31" s="646"/>
      <c r="CY31" s="647"/>
      <c r="CZ31" s="627">
        <v>0.2</v>
      </c>
      <c r="DA31" s="658"/>
      <c r="DB31" s="658"/>
      <c r="DC31" s="660"/>
      <c r="DD31" s="631">
        <v>17990</v>
      </c>
      <c r="DE31" s="646"/>
      <c r="DF31" s="646"/>
      <c r="DG31" s="646"/>
      <c r="DH31" s="646"/>
      <c r="DI31" s="646"/>
      <c r="DJ31" s="646"/>
      <c r="DK31" s="647"/>
      <c r="DL31" s="631">
        <v>17990</v>
      </c>
      <c r="DM31" s="646"/>
      <c r="DN31" s="646"/>
      <c r="DO31" s="646"/>
      <c r="DP31" s="646"/>
      <c r="DQ31" s="646"/>
      <c r="DR31" s="646"/>
      <c r="DS31" s="646"/>
      <c r="DT31" s="646"/>
      <c r="DU31" s="646"/>
      <c r="DV31" s="647"/>
      <c r="DW31" s="627">
        <v>0.8</v>
      </c>
      <c r="DX31" s="658"/>
      <c r="DY31" s="658"/>
      <c r="DZ31" s="658"/>
      <c r="EA31" s="658"/>
      <c r="EB31" s="658"/>
      <c r="EC31" s="659"/>
    </row>
    <row r="32" spans="2:133" ht="11.25" customHeight="1" x14ac:dyDescent="0.2">
      <c r="B32" s="619" t="s">
        <v>310</v>
      </c>
      <c r="C32" s="620"/>
      <c r="D32" s="620"/>
      <c r="E32" s="620"/>
      <c r="F32" s="620"/>
      <c r="G32" s="620"/>
      <c r="H32" s="620"/>
      <c r="I32" s="620"/>
      <c r="J32" s="620"/>
      <c r="K32" s="620"/>
      <c r="L32" s="620"/>
      <c r="M32" s="620"/>
      <c r="N32" s="620"/>
      <c r="O32" s="620"/>
      <c r="P32" s="620"/>
      <c r="Q32" s="621"/>
      <c r="R32" s="622">
        <v>607968</v>
      </c>
      <c r="S32" s="623"/>
      <c r="T32" s="623"/>
      <c r="U32" s="623"/>
      <c r="V32" s="623"/>
      <c r="W32" s="623"/>
      <c r="X32" s="623"/>
      <c r="Y32" s="624"/>
      <c r="Z32" s="625">
        <v>4.5999999999999996</v>
      </c>
      <c r="AA32" s="625"/>
      <c r="AB32" s="625"/>
      <c r="AC32" s="625"/>
      <c r="AD32" s="626" t="s">
        <v>123</v>
      </c>
      <c r="AE32" s="626"/>
      <c r="AF32" s="626"/>
      <c r="AG32" s="626"/>
      <c r="AH32" s="626"/>
      <c r="AI32" s="626"/>
      <c r="AJ32" s="626"/>
      <c r="AK32" s="626"/>
      <c r="AL32" s="627" t="s">
        <v>123</v>
      </c>
      <c r="AM32" s="628"/>
      <c r="AN32" s="628"/>
      <c r="AO32" s="629"/>
      <c r="AP32" s="674"/>
      <c r="AQ32" s="675"/>
      <c r="AR32" s="675"/>
      <c r="AS32" s="675"/>
      <c r="AT32" s="678"/>
      <c r="AU32" s="211"/>
      <c r="AV32" s="211"/>
      <c r="AW32" s="211"/>
      <c r="AX32" s="667" t="s">
        <v>311</v>
      </c>
      <c r="AY32" s="668"/>
      <c r="AZ32" s="668"/>
      <c r="BA32" s="668"/>
      <c r="BB32" s="668"/>
      <c r="BC32" s="668"/>
      <c r="BD32" s="668"/>
      <c r="BE32" s="668"/>
      <c r="BF32" s="669"/>
      <c r="BG32" s="691">
        <v>99</v>
      </c>
      <c r="BH32" s="692"/>
      <c r="BI32" s="692"/>
      <c r="BJ32" s="692"/>
      <c r="BK32" s="692"/>
      <c r="BL32" s="692"/>
      <c r="BM32" s="693">
        <v>95.5</v>
      </c>
      <c r="BN32" s="692"/>
      <c r="BO32" s="692"/>
      <c r="BP32" s="692"/>
      <c r="BQ32" s="694"/>
      <c r="BR32" s="691">
        <v>97.7</v>
      </c>
      <c r="BS32" s="692"/>
      <c r="BT32" s="692"/>
      <c r="BU32" s="692"/>
      <c r="BV32" s="692"/>
      <c r="BW32" s="692"/>
      <c r="BX32" s="693">
        <v>93.6</v>
      </c>
      <c r="BY32" s="692"/>
      <c r="BZ32" s="692"/>
      <c r="CA32" s="692"/>
      <c r="CB32" s="694"/>
      <c r="CD32" s="689"/>
      <c r="CE32" s="690"/>
      <c r="CF32" s="637" t="s">
        <v>312</v>
      </c>
      <c r="CG32" s="638"/>
      <c r="CH32" s="638"/>
      <c r="CI32" s="638"/>
      <c r="CJ32" s="638"/>
      <c r="CK32" s="638"/>
      <c r="CL32" s="638"/>
      <c r="CM32" s="638"/>
      <c r="CN32" s="638"/>
      <c r="CO32" s="638"/>
      <c r="CP32" s="638"/>
      <c r="CQ32" s="639"/>
      <c r="CR32" s="622">
        <v>1180</v>
      </c>
      <c r="CS32" s="623"/>
      <c r="CT32" s="623"/>
      <c r="CU32" s="623"/>
      <c r="CV32" s="623"/>
      <c r="CW32" s="623"/>
      <c r="CX32" s="623"/>
      <c r="CY32" s="624"/>
      <c r="CZ32" s="627">
        <v>0</v>
      </c>
      <c r="DA32" s="658"/>
      <c r="DB32" s="658"/>
      <c r="DC32" s="660"/>
      <c r="DD32" s="631">
        <v>1180</v>
      </c>
      <c r="DE32" s="623"/>
      <c r="DF32" s="623"/>
      <c r="DG32" s="623"/>
      <c r="DH32" s="623"/>
      <c r="DI32" s="623"/>
      <c r="DJ32" s="623"/>
      <c r="DK32" s="624"/>
      <c r="DL32" s="631">
        <v>1180</v>
      </c>
      <c r="DM32" s="623"/>
      <c r="DN32" s="623"/>
      <c r="DO32" s="623"/>
      <c r="DP32" s="623"/>
      <c r="DQ32" s="623"/>
      <c r="DR32" s="623"/>
      <c r="DS32" s="623"/>
      <c r="DT32" s="623"/>
      <c r="DU32" s="623"/>
      <c r="DV32" s="624"/>
      <c r="DW32" s="627">
        <v>0.1</v>
      </c>
      <c r="DX32" s="658"/>
      <c r="DY32" s="658"/>
      <c r="DZ32" s="658"/>
      <c r="EA32" s="658"/>
      <c r="EB32" s="658"/>
      <c r="EC32" s="659"/>
    </row>
    <row r="33" spans="2:133" ht="11.25" customHeight="1" x14ac:dyDescent="0.2">
      <c r="B33" s="619" t="s">
        <v>313</v>
      </c>
      <c r="C33" s="620"/>
      <c r="D33" s="620"/>
      <c r="E33" s="620"/>
      <c r="F33" s="620"/>
      <c r="G33" s="620"/>
      <c r="H33" s="620"/>
      <c r="I33" s="620"/>
      <c r="J33" s="620"/>
      <c r="K33" s="620"/>
      <c r="L33" s="620"/>
      <c r="M33" s="620"/>
      <c r="N33" s="620"/>
      <c r="O33" s="620"/>
      <c r="P33" s="620"/>
      <c r="Q33" s="621"/>
      <c r="R33" s="622">
        <v>1110635</v>
      </c>
      <c r="S33" s="623"/>
      <c r="T33" s="623"/>
      <c r="U33" s="623"/>
      <c r="V33" s="623"/>
      <c r="W33" s="623"/>
      <c r="X33" s="623"/>
      <c r="Y33" s="624"/>
      <c r="Z33" s="625">
        <v>8.4</v>
      </c>
      <c r="AA33" s="625"/>
      <c r="AB33" s="625"/>
      <c r="AC33" s="625"/>
      <c r="AD33" s="626" t="s">
        <v>123</v>
      </c>
      <c r="AE33" s="626"/>
      <c r="AF33" s="626"/>
      <c r="AG33" s="626"/>
      <c r="AH33" s="626"/>
      <c r="AI33" s="626"/>
      <c r="AJ33" s="626"/>
      <c r="AK33" s="626"/>
      <c r="AL33" s="627" t="s">
        <v>123</v>
      </c>
      <c r="AM33" s="628"/>
      <c r="AN33" s="628"/>
      <c r="AO33" s="629"/>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7" t="s">
        <v>314</v>
      </c>
      <c r="CE33" s="638"/>
      <c r="CF33" s="638"/>
      <c r="CG33" s="638"/>
      <c r="CH33" s="638"/>
      <c r="CI33" s="638"/>
      <c r="CJ33" s="638"/>
      <c r="CK33" s="638"/>
      <c r="CL33" s="638"/>
      <c r="CM33" s="638"/>
      <c r="CN33" s="638"/>
      <c r="CO33" s="638"/>
      <c r="CP33" s="638"/>
      <c r="CQ33" s="639"/>
      <c r="CR33" s="622">
        <v>7914405</v>
      </c>
      <c r="CS33" s="646"/>
      <c r="CT33" s="646"/>
      <c r="CU33" s="646"/>
      <c r="CV33" s="646"/>
      <c r="CW33" s="646"/>
      <c r="CX33" s="646"/>
      <c r="CY33" s="647"/>
      <c r="CZ33" s="627">
        <v>67.7</v>
      </c>
      <c r="DA33" s="658"/>
      <c r="DB33" s="658"/>
      <c r="DC33" s="660"/>
      <c r="DD33" s="631">
        <v>1681422</v>
      </c>
      <c r="DE33" s="646"/>
      <c r="DF33" s="646"/>
      <c r="DG33" s="646"/>
      <c r="DH33" s="646"/>
      <c r="DI33" s="646"/>
      <c r="DJ33" s="646"/>
      <c r="DK33" s="647"/>
      <c r="DL33" s="631">
        <v>941910</v>
      </c>
      <c r="DM33" s="646"/>
      <c r="DN33" s="646"/>
      <c r="DO33" s="646"/>
      <c r="DP33" s="646"/>
      <c r="DQ33" s="646"/>
      <c r="DR33" s="646"/>
      <c r="DS33" s="646"/>
      <c r="DT33" s="646"/>
      <c r="DU33" s="646"/>
      <c r="DV33" s="647"/>
      <c r="DW33" s="627">
        <v>40.4</v>
      </c>
      <c r="DX33" s="658"/>
      <c r="DY33" s="658"/>
      <c r="DZ33" s="658"/>
      <c r="EA33" s="658"/>
      <c r="EB33" s="658"/>
      <c r="EC33" s="659"/>
    </row>
    <row r="34" spans="2:133" ht="11.25" customHeight="1" x14ac:dyDescent="0.2">
      <c r="B34" s="619" t="s">
        <v>315</v>
      </c>
      <c r="C34" s="620"/>
      <c r="D34" s="620"/>
      <c r="E34" s="620"/>
      <c r="F34" s="620"/>
      <c r="G34" s="620"/>
      <c r="H34" s="620"/>
      <c r="I34" s="620"/>
      <c r="J34" s="620"/>
      <c r="K34" s="620"/>
      <c r="L34" s="620"/>
      <c r="M34" s="620"/>
      <c r="N34" s="620"/>
      <c r="O34" s="620"/>
      <c r="P34" s="620"/>
      <c r="Q34" s="621"/>
      <c r="R34" s="622">
        <v>197049</v>
      </c>
      <c r="S34" s="623"/>
      <c r="T34" s="623"/>
      <c r="U34" s="623"/>
      <c r="V34" s="623"/>
      <c r="W34" s="623"/>
      <c r="X34" s="623"/>
      <c r="Y34" s="624"/>
      <c r="Z34" s="625">
        <v>1.5</v>
      </c>
      <c r="AA34" s="625"/>
      <c r="AB34" s="625"/>
      <c r="AC34" s="625"/>
      <c r="AD34" s="626">
        <v>1216</v>
      </c>
      <c r="AE34" s="626"/>
      <c r="AF34" s="626"/>
      <c r="AG34" s="626"/>
      <c r="AH34" s="626"/>
      <c r="AI34" s="626"/>
      <c r="AJ34" s="626"/>
      <c r="AK34" s="626"/>
      <c r="AL34" s="627">
        <v>0.1</v>
      </c>
      <c r="AM34" s="628"/>
      <c r="AN34" s="628"/>
      <c r="AO34" s="629"/>
      <c r="AP34" s="214"/>
      <c r="AQ34" s="601" t="s">
        <v>316</v>
      </c>
      <c r="AR34" s="602"/>
      <c r="AS34" s="602"/>
      <c r="AT34" s="602"/>
      <c r="AU34" s="602"/>
      <c r="AV34" s="602"/>
      <c r="AW34" s="602"/>
      <c r="AX34" s="602"/>
      <c r="AY34" s="602"/>
      <c r="AZ34" s="602"/>
      <c r="BA34" s="602"/>
      <c r="BB34" s="602"/>
      <c r="BC34" s="602"/>
      <c r="BD34" s="602"/>
      <c r="BE34" s="602"/>
      <c r="BF34" s="603"/>
      <c r="BG34" s="601" t="s">
        <v>317</v>
      </c>
      <c r="BH34" s="602"/>
      <c r="BI34" s="602"/>
      <c r="BJ34" s="602"/>
      <c r="BK34" s="602"/>
      <c r="BL34" s="602"/>
      <c r="BM34" s="602"/>
      <c r="BN34" s="602"/>
      <c r="BO34" s="602"/>
      <c r="BP34" s="602"/>
      <c r="BQ34" s="602"/>
      <c r="BR34" s="602"/>
      <c r="BS34" s="602"/>
      <c r="BT34" s="602"/>
      <c r="BU34" s="602"/>
      <c r="BV34" s="602"/>
      <c r="BW34" s="602"/>
      <c r="BX34" s="602"/>
      <c r="BY34" s="602"/>
      <c r="BZ34" s="602"/>
      <c r="CA34" s="602"/>
      <c r="CB34" s="603"/>
      <c r="CD34" s="637" t="s">
        <v>318</v>
      </c>
      <c r="CE34" s="638"/>
      <c r="CF34" s="638"/>
      <c r="CG34" s="638"/>
      <c r="CH34" s="638"/>
      <c r="CI34" s="638"/>
      <c r="CJ34" s="638"/>
      <c r="CK34" s="638"/>
      <c r="CL34" s="638"/>
      <c r="CM34" s="638"/>
      <c r="CN34" s="638"/>
      <c r="CO34" s="638"/>
      <c r="CP34" s="638"/>
      <c r="CQ34" s="639"/>
      <c r="CR34" s="622">
        <v>2972266</v>
      </c>
      <c r="CS34" s="623"/>
      <c r="CT34" s="623"/>
      <c r="CU34" s="623"/>
      <c r="CV34" s="623"/>
      <c r="CW34" s="623"/>
      <c r="CX34" s="623"/>
      <c r="CY34" s="624"/>
      <c r="CZ34" s="627">
        <v>25.4</v>
      </c>
      <c r="DA34" s="658"/>
      <c r="DB34" s="658"/>
      <c r="DC34" s="660"/>
      <c r="DD34" s="631">
        <v>391225</v>
      </c>
      <c r="DE34" s="623"/>
      <c r="DF34" s="623"/>
      <c r="DG34" s="623"/>
      <c r="DH34" s="623"/>
      <c r="DI34" s="623"/>
      <c r="DJ34" s="623"/>
      <c r="DK34" s="624"/>
      <c r="DL34" s="631">
        <v>257637</v>
      </c>
      <c r="DM34" s="623"/>
      <c r="DN34" s="623"/>
      <c r="DO34" s="623"/>
      <c r="DP34" s="623"/>
      <c r="DQ34" s="623"/>
      <c r="DR34" s="623"/>
      <c r="DS34" s="623"/>
      <c r="DT34" s="623"/>
      <c r="DU34" s="623"/>
      <c r="DV34" s="624"/>
      <c r="DW34" s="627">
        <v>11</v>
      </c>
      <c r="DX34" s="658"/>
      <c r="DY34" s="658"/>
      <c r="DZ34" s="658"/>
      <c r="EA34" s="658"/>
      <c r="EB34" s="658"/>
      <c r="EC34" s="659"/>
    </row>
    <row r="35" spans="2:133" ht="11.25" customHeight="1" x14ac:dyDescent="0.2">
      <c r="B35" s="619" t="s">
        <v>319</v>
      </c>
      <c r="C35" s="620"/>
      <c r="D35" s="620"/>
      <c r="E35" s="620"/>
      <c r="F35" s="620"/>
      <c r="G35" s="620"/>
      <c r="H35" s="620"/>
      <c r="I35" s="620"/>
      <c r="J35" s="620"/>
      <c r="K35" s="620"/>
      <c r="L35" s="620"/>
      <c r="M35" s="620"/>
      <c r="N35" s="620"/>
      <c r="O35" s="620"/>
      <c r="P35" s="620"/>
      <c r="Q35" s="621"/>
      <c r="R35" s="622">
        <v>2109500</v>
      </c>
      <c r="S35" s="623"/>
      <c r="T35" s="623"/>
      <c r="U35" s="623"/>
      <c r="V35" s="623"/>
      <c r="W35" s="623"/>
      <c r="X35" s="623"/>
      <c r="Y35" s="624"/>
      <c r="Z35" s="625">
        <v>16</v>
      </c>
      <c r="AA35" s="625"/>
      <c r="AB35" s="625"/>
      <c r="AC35" s="625"/>
      <c r="AD35" s="626" t="s">
        <v>123</v>
      </c>
      <c r="AE35" s="626"/>
      <c r="AF35" s="626"/>
      <c r="AG35" s="626"/>
      <c r="AH35" s="626"/>
      <c r="AI35" s="626"/>
      <c r="AJ35" s="626"/>
      <c r="AK35" s="626"/>
      <c r="AL35" s="627" t="s">
        <v>123</v>
      </c>
      <c r="AM35" s="628"/>
      <c r="AN35" s="628"/>
      <c r="AO35" s="629"/>
      <c r="AP35" s="214"/>
      <c r="AQ35" s="695" t="s">
        <v>320</v>
      </c>
      <c r="AR35" s="696"/>
      <c r="AS35" s="696"/>
      <c r="AT35" s="696"/>
      <c r="AU35" s="696"/>
      <c r="AV35" s="696"/>
      <c r="AW35" s="696"/>
      <c r="AX35" s="696"/>
      <c r="AY35" s="697"/>
      <c r="AZ35" s="611">
        <v>317100</v>
      </c>
      <c r="BA35" s="612"/>
      <c r="BB35" s="612"/>
      <c r="BC35" s="612"/>
      <c r="BD35" s="612"/>
      <c r="BE35" s="612"/>
      <c r="BF35" s="698"/>
      <c r="BG35" s="633" t="s">
        <v>321</v>
      </c>
      <c r="BH35" s="634"/>
      <c r="BI35" s="634"/>
      <c r="BJ35" s="634"/>
      <c r="BK35" s="634"/>
      <c r="BL35" s="634"/>
      <c r="BM35" s="634"/>
      <c r="BN35" s="634"/>
      <c r="BO35" s="634"/>
      <c r="BP35" s="634"/>
      <c r="BQ35" s="634"/>
      <c r="BR35" s="634"/>
      <c r="BS35" s="634"/>
      <c r="BT35" s="634"/>
      <c r="BU35" s="635"/>
      <c r="BV35" s="611">
        <v>104855</v>
      </c>
      <c r="BW35" s="612"/>
      <c r="BX35" s="612"/>
      <c r="BY35" s="612"/>
      <c r="BZ35" s="612"/>
      <c r="CA35" s="612"/>
      <c r="CB35" s="698"/>
      <c r="CD35" s="637" t="s">
        <v>322</v>
      </c>
      <c r="CE35" s="638"/>
      <c r="CF35" s="638"/>
      <c r="CG35" s="638"/>
      <c r="CH35" s="638"/>
      <c r="CI35" s="638"/>
      <c r="CJ35" s="638"/>
      <c r="CK35" s="638"/>
      <c r="CL35" s="638"/>
      <c r="CM35" s="638"/>
      <c r="CN35" s="638"/>
      <c r="CO35" s="638"/>
      <c r="CP35" s="638"/>
      <c r="CQ35" s="639"/>
      <c r="CR35" s="622">
        <v>54625</v>
      </c>
      <c r="CS35" s="646"/>
      <c r="CT35" s="646"/>
      <c r="CU35" s="646"/>
      <c r="CV35" s="646"/>
      <c r="CW35" s="646"/>
      <c r="CX35" s="646"/>
      <c r="CY35" s="647"/>
      <c r="CZ35" s="627">
        <v>0.5</v>
      </c>
      <c r="DA35" s="658"/>
      <c r="DB35" s="658"/>
      <c r="DC35" s="660"/>
      <c r="DD35" s="631">
        <v>42036</v>
      </c>
      <c r="DE35" s="646"/>
      <c r="DF35" s="646"/>
      <c r="DG35" s="646"/>
      <c r="DH35" s="646"/>
      <c r="DI35" s="646"/>
      <c r="DJ35" s="646"/>
      <c r="DK35" s="647"/>
      <c r="DL35" s="631">
        <v>41250</v>
      </c>
      <c r="DM35" s="646"/>
      <c r="DN35" s="646"/>
      <c r="DO35" s="646"/>
      <c r="DP35" s="646"/>
      <c r="DQ35" s="646"/>
      <c r="DR35" s="646"/>
      <c r="DS35" s="646"/>
      <c r="DT35" s="646"/>
      <c r="DU35" s="646"/>
      <c r="DV35" s="647"/>
      <c r="DW35" s="627">
        <v>1.8</v>
      </c>
      <c r="DX35" s="658"/>
      <c r="DY35" s="658"/>
      <c r="DZ35" s="658"/>
      <c r="EA35" s="658"/>
      <c r="EB35" s="658"/>
      <c r="EC35" s="659"/>
    </row>
    <row r="36" spans="2:133" ht="11.25" customHeight="1" x14ac:dyDescent="0.2">
      <c r="B36" s="619" t="s">
        <v>323</v>
      </c>
      <c r="C36" s="620"/>
      <c r="D36" s="620"/>
      <c r="E36" s="620"/>
      <c r="F36" s="620"/>
      <c r="G36" s="620"/>
      <c r="H36" s="620"/>
      <c r="I36" s="620"/>
      <c r="J36" s="620"/>
      <c r="K36" s="620"/>
      <c r="L36" s="620"/>
      <c r="M36" s="620"/>
      <c r="N36" s="620"/>
      <c r="O36" s="620"/>
      <c r="P36" s="620"/>
      <c r="Q36" s="621"/>
      <c r="R36" s="622" t="s">
        <v>123</v>
      </c>
      <c r="S36" s="623"/>
      <c r="T36" s="623"/>
      <c r="U36" s="623"/>
      <c r="V36" s="623"/>
      <c r="W36" s="623"/>
      <c r="X36" s="623"/>
      <c r="Y36" s="624"/>
      <c r="Z36" s="625" t="s">
        <v>123</v>
      </c>
      <c r="AA36" s="625"/>
      <c r="AB36" s="625"/>
      <c r="AC36" s="625"/>
      <c r="AD36" s="626" t="s">
        <v>229</v>
      </c>
      <c r="AE36" s="626"/>
      <c r="AF36" s="626"/>
      <c r="AG36" s="626"/>
      <c r="AH36" s="626"/>
      <c r="AI36" s="626"/>
      <c r="AJ36" s="626"/>
      <c r="AK36" s="626"/>
      <c r="AL36" s="627" t="s">
        <v>123</v>
      </c>
      <c r="AM36" s="628"/>
      <c r="AN36" s="628"/>
      <c r="AO36" s="629"/>
      <c r="AQ36" s="699" t="s">
        <v>324</v>
      </c>
      <c r="AR36" s="700"/>
      <c r="AS36" s="700"/>
      <c r="AT36" s="700"/>
      <c r="AU36" s="700"/>
      <c r="AV36" s="700"/>
      <c r="AW36" s="700"/>
      <c r="AX36" s="700"/>
      <c r="AY36" s="701"/>
      <c r="AZ36" s="622">
        <v>231</v>
      </c>
      <c r="BA36" s="623"/>
      <c r="BB36" s="623"/>
      <c r="BC36" s="623"/>
      <c r="BD36" s="646"/>
      <c r="BE36" s="646"/>
      <c r="BF36" s="681"/>
      <c r="BG36" s="637" t="s">
        <v>325</v>
      </c>
      <c r="BH36" s="638"/>
      <c r="BI36" s="638"/>
      <c r="BJ36" s="638"/>
      <c r="BK36" s="638"/>
      <c r="BL36" s="638"/>
      <c r="BM36" s="638"/>
      <c r="BN36" s="638"/>
      <c r="BO36" s="638"/>
      <c r="BP36" s="638"/>
      <c r="BQ36" s="638"/>
      <c r="BR36" s="638"/>
      <c r="BS36" s="638"/>
      <c r="BT36" s="638"/>
      <c r="BU36" s="639"/>
      <c r="BV36" s="622">
        <v>89816</v>
      </c>
      <c r="BW36" s="623"/>
      <c r="BX36" s="623"/>
      <c r="BY36" s="623"/>
      <c r="BZ36" s="623"/>
      <c r="CA36" s="623"/>
      <c r="CB36" s="632"/>
      <c r="CD36" s="637" t="s">
        <v>326</v>
      </c>
      <c r="CE36" s="638"/>
      <c r="CF36" s="638"/>
      <c r="CG36" s="638"/>
      <c r="CH36" s="638"/>
      <c r="CI36" s="638"/>
      <c r="CJ36" s="638"/>
      <c r="CK36" s="638"/>
      <c r="CL36" s="638"/>
      <c r="CM36" s="638"/>
      <c r="CN36" s="638"/>
      <c r="CO36" s="638"/>
      <c r="CP36" s="638"/>
      <c r="CQ36" s="639"/>
      <c r="CR36" s="622">
        <v>3755154</v>
      </c>
      <c r="CS36" s="623"/>
      <c r="CT36" s="623"/>
      <c r="CU36" s="623"/>
      <c r="CV36" s="623"/>
      <c r="CW36" s="623"/>
      <c r="CX36" s="623"/>
      <c r="CY36" s="624"/>
      <c r="CZ36" s="627">
        <v>32.1</v>
      </c>
      <c r="DA36" s="658"/>
      <c r="DB36" s="658"/>
      <c r="DC36" s="660"/>
      <c r="DD36" s="631">
        <v>774666</v>
      </c>
      <c r="DE36" s="623"/>
      <c r="DF36" s="623"/>
      <c r="DG36" s="623"/>
      <c r="DH36" s="623"/>
      <c r="DI36" s="623"/>
      <c r="DJ36" s="623"/>
      <c r="DK36" s="624"/>
      <c r="DL36" s="631">
        <v>389291</v>
      </c>
      <c r="DM36" s="623"/>
      <c r="DN36" s="623"/>
      <c r="DO36" s="623"/>
      <c r="DP36" s="623"/>
      <c r="DQ36" s="623"/>
      <c r="DR36" s="623"/>
      <c r="DS36" s="623"/>
      <c r="DT36" s="623"/>
      <c r="DU36" s="623"/>
      <c r="DV36" s="624"/>
      <c r="DW36" s="627">
        <v>16.7</v>
      </c>
      <c r="DX36" s="658"/>
      <c r="DY36" s="658"/>
      <c r="DZ36" s="658"/>
      <c r="EA36" s="658"/>
      <c r="EB36" s="658"/>
      <c r="EC36" s="659"/>
    </row>
    <row r="37" spans="2:133" ht="11.25" customHeight="1" x14ac:dyDescent="0.2">
      <c r="B37" s="619" t="s">
        <v>327</v>
      </c>
      <c r="C37" s="620"/>
      <c r="D37" s="620"/>
      <c r="E37" s="620"/>
      <c r="F37" s="620"/>
      <c r="G37" s="620"/>
      <c r="H37" s="620"/>
      <c r="I37" s="620"/>
      <c r="J37" s="620"/>
      <c r="K37" s="620"/>
      <c r="L37" s="620"/>
      <c r="M37" s="620"/>
      <c r="N37" s="620"/>
      <c r="O37" s="620"/>
      <c r="P37" s="620"/>
      <c r="Q37" s="621"/>
      <c r="R37" s="622">
        <v>109800</v>
      </c>
      <c r="S37" s="623"/>
      <c r="T37" s="623"/>
      <c r="U37" s="623"/>
      <c r="V37" s="623"/>
      <c r="W37" s="623"/>
      <c r="X37" s="623"/>
      <c r="Y37" s="624"/>
      <c r="Z37" s="625">
        <v>0.8</v>
      </c>
      <c r="AA37" s="625"/>
      <c r="AB37" s="625"/>
      <c r="AC37" s="625"/>
      <c r="AD37" s="626" t="s">
        <v>123</v>
      </c>
      <c r="AE37" s="626"/>
      <c r="AF37" s="626"/>
      <c r="AG37" s="626"/>
      <c r="AH37" s="626"/>
      <c r="AI37" s="626"/>
      <c r="AJ37" s="626"/>
      <c r="AK37" s="626"/>
      <c r="AL37" s="627" t="s">
        <v>123</v>
      </c>
      <c r="AM37" s="628"/>
      <c r="AN37" s="628"/>
      <c r="AO37" s="629"/>
      <c r="AQ37" s="699" t="s">
        <v>328</v>
      </c>
      <c r="AR37" s="700"/>
      <c r="AS37" s="700"/>
      <c r="AT37" s="700"/>
      <c r="AU37" s="700"/>
      <c r="AV37" s="700"/>
      <c r="AW37" s="700"/>
      <c r="AX37" s="700"/>
      <c r="AY37" s="701"/>
      <c r="AZ37" s="622" t="s">
        <v>123</v>
      </c>
      <c r="BA37" s="623"/>
      <c r="BB37" s="623"/>
      <c r="BC37" s="623"/>
      <c r="BD37" s="646"/>
      <c r="BE37" s="646"/>
      <c r="BF37" s="681"/>
      <c r="BG37" s="637" t="s">
        <v>329</v>
      </c>
      <c r="BH37" s="638"/>
      <c r="BI37" s="638"/>
      <c r="BJ37" s="638"/>
      <c r="BK37" s="638"/>
      <c r="BL37" s="638"/>
      <c r="BM37" s="638"/>
      <c r="BN37" s="638"/>
      <c r="BO37" s="638"/>
      <c r="BP37" s="638"/>
      <c r="BQ37" s="638"/>
      <c r="BR37" s="638"/>
      <c r="BS37" s="638"/>
      <c r="BT37" s="638"/>
      <c r="BU37" s="639"/>
      <c r="BV37" s="622">
        <v>988</v>
      </c>
      <c r="BW37" s="623"/>
      <c r="BX37" s="623"/>
      <c r="BY37" s="623"/>
      <c r="BZ37" s="623"/>
      <c r="CA37" s="623"/>
      <c r="CB37" s="632"/>
      <c r="CD37" s="637" t="s">
        <v>330</v>
      </c>
      <c r="CE37" s="638"/>
      <c r="CF37" s="638"/>
      <c r="CG37" s="638"/>
      <c r="CH37" s="638"/>
      <c r="CI37" s="638"/>
      <c r="CJ37" s="638"/>
      <c r="CK37" s="638"/>
      <c r="CL37" s="638"/>
      <c r="CM37" s="638"/>
      <c r="CN37" s="638"/>
      <c r="CO37" s="638"/>
      <c r="CP37" s="638"/>
      <c r="CQ37" s="639"/>
      <c r="CR37" s="622">
        <v>162146</v>
      </c>
      <c r="CS37" s="646"/>
      <c r="CT37" s="646"/>
      <c r="CU37" s="646"/>
      <c r="CV37" s="646"/>
      <c r="CW37" s="646"/>
      <c r="CX37" s="646"/>
      <c r="CY37" s="647"/>
      <c r="CZ37" s="627">
        <v>1.4</v>
      </c>
      <c r="DA37" s="658"/>
      <c r="DB37" s="658"/>
      <c r="DC37" s="660"/>
      <c r="DD37" s="631">
        <v>161346</v>
      </c>
      <c r="DE37" s="646"/>
      <c r="DF37" s="646"/>
      <c r="DG37" s="646"/>
      <c r="DH37" s="646"/>
      <c r="DI37" s="646"/>
      <c r="DJ37" s="646"/>
      <c r="DK37" s="647"/>
      <c r="DL37" s="631">
        <v>132068</v>
      </c>
      <c r="DM37" s="646"/>
      <c r="DN37" s="646"/>
      <c r="DO37" s="646"/>
      <c r="DP37" s="646"/>
      <c r="DQ37" s="646"/>
      <c r="DR37" s="646"/>
      <c r="DS37" s="646"/>
      <c r="DT37" s="646"/>
      <c r="DU37" s="646"/>
      <c r="DV37" s="647"/>
      <c r="DW37" s="627">
        <v>5.7</v>
      </c>
      <c r="DX37" s="658"/>
      <c r="DY37" s="658"/>
      <c r="DZ37" s="658"/>
      <c r="EA37" s="658"/>
      <c r="EB37" s="658"/>
      <c r="EC37" s="659"/>
    </row>
    <row r="38" spans="2:133" ht="11.25" customHeight="1" x14ac:dyDescent="0.2">
      <c r="B38" s="667" t="s">
        <v>331</v>
      </c>
      <c r="C38" s="668"/>
      <c r="D38" s="668"/>
      <c r="E38" s="668"/>
      <c r="F38" s="668"/>
      <c r="G38" s="668"/>
      <c r="H38" s="668"/>
      <c r="I38" s="668"/>
      <c r="J38" s="668"/>
      <c r="K38" s="668"/>
      <c r="L38" s="668"/>
      <c r="M38" s="668"/>
      <c r="N38" s="668"/>
      <c r="O38" s="668"/>
      <c r="P38" s="668"/>
      <c r="Q38" s="669"/>
      <c r="R38" s="702">
        <v>13164555</v>
      </c>
      <c r="S38" s="703"/>
      <c r="T38" s="703"/>
      <c r="U38" s="703"/>
      <c r="V38" s="703"/>
      <c r="W38" s="703"/>
      <c r="X38" s="703"/>
      <c r="Y38" s="704"/>
      <c r="Z38" s="705">
        <v>100</v>
      </c>
      <c r="AA38" s="705"/>
      <c r="AB38" s="705"/>
      <c r="AC38" s="705"/>
      <c r="AD38" s="706">
        <v>2222402</v>
      </c>
      <c r="AE38" s="706"/>
      <c r="AF38" s="706"/>
      <c r="AG38" s="706"/>
      <c r="AH38" s="706"/>
      <c r="AI38" s="706"/>
      <c r="AJ38" s="706"/>
      <c r="AK38" s="706"/>
      <c r="AL38" s="707">
        <v>100</v>
      </c>
      <c r="AM38" s="693"/>
      <c r="AN38" s="693"/>
      <c r="AO38" s="708"/>
      <c r="AQ38" s="699" t="s">
        <v>332</v>
      </c>
      <c r="AR38" s="700"/>
      <c r="AS38" s="700"/>
      <c r="AT38" s="700"/>
      <c r="AU38" s="700"/>
      <c r="AV38" s="700"/>
      <c r="AW38" s="700"/>
      <c r="AX38" s="700"/>
      <c r="AY38" s="701"/>
      <c r="AZ38" s="622" t="s">
        <v>123</v>
      </c>
      <c r="BA38" s="623"/>
      <c r="BB38" s="623"/>
      <c r="BC38" s="623"/>
      <c r="BD38" s="646"/>
      <c r="BE38" s="646"/>
      <c r="BF38" s="681"/>
      <c r="BG38" s="637" t="s">
        <v>333</v>
      </c>
      <c r="BH38" s="638"/>
      <c r="BI38" s="638"/>
      <c r="BJ38" s="638"/>
      <c r="BK38" s="638"/>
      <c r="BL38" s="638"/>
      <c r="BM38" s="638"/>
      <c r="BN38" s="638"/>
      <c r="BO38" s="638"/>
      <c r="BP38" s="638"/>
      <c r="BQ38" s="638"/>
      <c r="BR38" s="638"/>
      <c r="BS38" s="638"/>
      <c r="BT38" s="638"/>
      <c r="BU38" s="639"/>
      <c r="BV38" s="622">
        <v>1780</v>
      </c>
      <c r="BW38" s="623"/>
      <c r="BX38" s="623"/>
      <c r="BY38" s="623"/>
      <c r="BZ38" s="623"/>
      <c r="CA38" s="623"/>
      <c r="CB38" s="632"/>
      <c r="CD38" s="637" t="s">
        <v>334</v>
      </c>
      <c r="CE38" s="638"/>
      <c r="CF38" s="638"/>
      <c r="CG38" s="638"/>
      <c r="CH38" s="638"/>
      <c r="CI38" s="638"/>
      <c r="CJ38" s="638"/>
      <c r="CK38" s="638"/>
      <c r="CL38" s="638"/>
      <c r="CM38" s="638"/>
      <c r="CN38" s="638"/>
      <c r="CO38" s="638"/>
      <c r="CP38" s="638"/>
      <c r="CQ38" s="639"/>
      <c r="CR38" s="622">
        <v>317100</v>
      </c>
      <c r="CS38" s="623"/>
      <c r="CT38" s="623"/>
      <c r="CU38" s="623"/>
      <c r="CV38" s="623"/>
      <c r="CW38" s="623"/>
      <c r="CX38" s="623"/>
      <c r="CY38" s="624"/>
      <c r="CZ38" s="627">
        <v>2.7</v>
      </c>
      <c r="DA38" s="658"/>
      <c r="DB38" s="658"/>
      <c r="DC38" s="660"/>
      <c r="DD38" s="631">
        <v>262910</v>
      </c>
      <c r="DE38" s="623"/>
      <c r="DF38" s="623"/>
      <c r="DG38" s="623"/>
      <c r="DH38" s="623"/>
      <c r="DI38" s="623"/>
      <c r="DJ38" s="623"/>
      <c r="DK38" s="624"/>
      <c r="DL38" s="631">
        <v>253732</v>
      </c>
      <c r="DM38" s="623"/>
      <c r="DN38" s="623"/>
      <c r="DO38" s="623"/>
      <c r="DP38" s="623"/>
      <c r="DQ38" s="623"/>
      <c r="DR38" s="623"/>
      <c r="DS38" s="623"/>
      <c r="DT38" s="623"/>
      <c r="DU38" s="623"/>
      <c r="DV38" s="624"/>
      <c r="DW38" s="627">
        <v>10.9</v>
      </c>
      <c r="DX38" s="658"/>
      <c r="DY38" s="658"/>
      <c r="DZ38" s="658"/>
      <c r="EA38" s="658"/>
      <c r="EB38" s="658"/>
      <c r="EC38" s="659"/>
    </row>
    <row r="39" spans="2:133" ht="11.25" customHeight="1" x14ac:dyDescent="0.2">
      <c r="AQ39" s="699" t="s">
        <v>335</v>
      </c>
      <c r="AR39" s="700"/>
      <c r="AS39" s="700"/>
      <c r="AT39" s="700"/>
      <c r="AU39" s="700"/>
      <c r="AV39" s="700"/>
      <c r="AW39" s="700"/>
      <c r="AX39" s="700"/>
      <c r="AY39" s="701"/>
      <c r="AZ39" s="622" t="s">
        <v>229</v>
      </c>
      <c r="BA39" s="623"/>
      <c r="BB39" s="623"/>
      <c r="BC39" s="623"/>
      <c r="BD39" s="646"/>
      <c r="BE39" s="646"/>
      <c r="BF39" s="681"/>
      <c r="BG39" s="713" t="s">
        <v>336</v>
      </c>
      <c r="BH39" s="714"/>
      <c r="BI39" s="714"/>
      <c r="BJ39" s="714"/>
      <c r="BK39" s="714"/>
      <c r="BL39" s="215"/>
      <c r="BM39" s="638" t="s">
        <v>337</v>
      </c>
      <c r="BN39" s="638"/>
      <c r="BO39" s="638"/>
      <c r="BP39" s="638"/>
      <c r="BQ39" s="638"/>
      <c r="BR39" s="638"/>
      <c r="BS39" s="638"/>
      <c r="BT39" s="638"/>
      <c r="BU39" s="639"/>
      <c r="BV39" s="622">
        <v>81</v>
      </c>
      <c r="BW39" s="623"/>
      <c r="BX39" s="623"/>
      <c r="BY39" s="623"/>
      <c r="BZ39" s="623"/>
      <c r="CA39" s="623"/>
      <c r="CB39" s="632"/>
      <c r="CD39" s="637" t="s">
        <v>338</v>
      </c>
      <c r="CE39" s="638"/>
      <c r="CF39" s="638"/>
      <c r="CG39" s="638"/>
      <c r="CH39" s="638"/>
      <c r="CI39" s="638"/>
      <c r="CJ39" s="638"/>
      <c r="CK39" s="638"/>
      <c r="CL39" s="638"/>
      <c r="CM39" s="638"/>
      <c r="CN39" s="638"/>
      <c r="CO39" s="638"/>
      <c r="CP39" s="638"/>
      <c r="CQ39" s="639"/>
      <c r="CR39" s="622">
        <v>815260</v>
      </c>
      <c r="CS39" s="646"/>
      <c r="CT39" s="646"/>
      <c r="CU39" s="646"/>
      <c r="CV39" s="646"/>
      <c r="CW39" s="646"/>
      <c r="CX39" s="646"/>
      <c r="CY39" s="647"/>
      <c r="CZ39" s="627">
        <v>7</v>
      </c>
      <c r="DA39" s="658"/>
      <c r="DB39" s="658"/>
      <c r="DC39" s="660"/>
      <c r="DD39" s="631">
        <v>210585</v>
      </c>
      <c r="DE39" s="646"/>
      <c r="DF39" s="646"/>
      <c r="DG39" s="646"/>
      <c r="DH39" s="646"/>
      <c r="DI39" s="646"/>
      <c r="DJ39" s="646"/>
      <c r="DK39" s="647"/>
      <c r="DL39" s="631" t="s">
        <v>229</v>
      </c>
      <c r="DM39" s="646"/>
      <c r="DN39" s="646"/>
      <c r="DO39" s="646"/>
      <c r="DP39" s="646"/>
      <c r="DQ39" s="646"/>
      <c r="DR39" s="646"/>
      <c r="DS39" s="646"/>
      <c r="DT39" s="646"/>
      <c r="DU39" s="646"/>
      <c r="DV39" s="647"/>
      <c r="DW39" s="627" t="s">
        <v>123</v>
      </c>
      <c r="DX39" s="658"/>
      <c r="DY39" s="658"/>
      <c r="DZ39" s="658"/>
      <c r="EA39" s="658"/>
      <c r="EB39" s="658"/>
      <c r="EC39" s="659"/>
    </row>
    <row r="40" spans="2:133" ht="11.25" customHeight="1" x14ac:dyDescent="0.2">
      <c r="AQ40" s="699" t="s">
        <v>339</v>
      </c>
      <c r="AR40" s="700"/>
      <c r="AS40" s="700"/>
      <c r="AT40" s="700"/>
      <c r="AU40" s="700"/>
      <c r="AV40" s="700"/>
      <c r="AW40" s="700"/>
      <c r="AX40" s="700"/>
      <c r="AY40" s="701"/>
      <c r="AZ40" s="622">
        <v>70653</v>
      </c>
      <c r="BA40" s="623"/>
      <c r="BB40" s="623"/>
      <c r="BC40" s="623"/>
      <c r="BD40" s="646"/>
      <c r="BE40" s="646"/>
      <c r="BF40" s="681"/>
      <c r="BG40" s="713"/>
      <c r="BH40" s="714"/>
      <c r="BI40" s="714"/>
      <c r="BJ40" s="714"/>
      <c r="BK40" s="714"/>
      <c r="BL40" s="215"/>
      <c r="BM40" s="638" t="s">
        <v>340</v>
      </c>
      <c r="BN40" s="638"/>
      <c r="BO40" s="638"/>
      <c r="BP40" s="638"/>
      <c r="BQ40" s="638"/>
      <c r="BR40" s="638"/>
      <c r="BS40" s="638"/>
      <c r="BT40" s="638"/>
      <c r="BU40" s="639"/>
      <c r="BV40" s="622">
        <v>223</v>
      </c>
      <c r="BW40" s="623"/>
      <c r="BX40" s="623"/>
      <c r="BY40" s="623"/>
      <c r="BZ40" s="623"/>
      <c r="CA40" s="623"/>
      <c r="CB40" s="632"/>
      <c r="CD40" s="637" t="s">
        <v>341</v>
      </c>
      <c r="CE40" s="638"/>
      <c r="CF40" s="638"/>
      <c r="CG40" s="638"/>
      <c r="CH40" s="638"/>
      <c r="CI40" s="638"/>
      <c r="CJ40" s="638"/>
      <c r="CK40" s="638"/>
      <c r="CL40" s="638"/>
      <c r="CM40" s="638"/>
      <c r="CN40" s="638"/>
      <c r="CO40" s="638"/>
      <c r="CP40" s="638"/>
      <c r="CQ40" s="639"/>
      <c r="CR40" s="622" t="s">
        <v>229</v>
      </c>
      <c r="CS40" s="623"/>
      <c r="CT40" s="623"/>
      <c r="CU40" s="623"/>
      <c r="CV40" s="623"/>
      <c r="CW40" s="623"/>
      <c r="CX40" s="623"/>
      <c r="CY40" s="624"/>
      <c r="CZ40" s="627" t="s">
        <v>229</v>
      </c>
      <c r="DA40" s="658"/>
      <c r="DB40" s="658"/>
      <c r="DC40" s="660"/>
      <c r="DD40" s="631" t="s">
        <v>123</v>
      </c>
      <c r="DE40" s="623"/>
      <c r="DF40" s="623"/>
      <c r="DG40" s="623"/>
      <c r="DH40" s="623"/>
      <c r="DI40" s="623"/>
      <c r="DJ40" s="623"/>
      <c r="DK40" s="624"/>
      <c r="DL40" s="631" t="s">
        <v>123</v>
      </c>
      <c r="DM40" s="623"/>
      <c r="DN40" s="623"/>
      <c r="DO40" s="623"/>
      <c r="DP40" s="623"/>
      <c r="DQ40" s="623"/>
      <c r="DR40" s="623"/>
      <c r="DS40" s="623"/>
      <c r="DT40" s="623"/>
      <c r="DU40" s="623"/>
      <c r="DV40" s="624"/>
      <c r="DW40" s="627" t="s">
        <v>229</v>
      </c>
      <c r="DX40" s="658"/>
      <c r="DY40" s="658"/>
      <c r="DZ40" s="658"/>
      <c r="EA40" s="658"/>
      <c r="EB40" s="658"/>
      <c r="EC40" s="659"/>
    </row>
    <row r="41" spans="2:133" ht="11.25" customHeight="1" x14ac:dyDescent="0.2">
      <c r="AQ41" s="709" t="s">
        <v>342</v>
      </c>
      <c r="AR41" s="710"/>
      <c r="AS41" s="710"/>
      <c r="AT41" s="710"/>
      <c r="AU41" s="710"/>
      <c r="AV41" s="710"/>
      <c r="AW41" s="710"/>
      <c r="AX41" s="710"/>
      <c r="AY41" s="711"/>
      <c r="AZ41" s="702">
        <v>246216</v>
      </c>
      <c r="BA41" s="703"/>
      <c r="BB41" s="703"/>
      <c r="BC41" s="703"/>
      <c r="BD41" s="692"/>
      <c r="BE41" s="692"/>
      <c r="BF41" s="694"/>
      <c r="BG41" s="715"/>
      <c r="BH41" s="716"/>
      <c r="BI41" s="716"/>
      <c r="BJ41" s="716"/>
      <c r="BK41" s="716"/>
      <c r="BL41" s="216"/>
      <c r="BM41" s="649" t="s">
        <v>343</v>
      </c>
      <c r="BN41" s="649"/>
      <c r="BO41" s="649"/>
      <c r="BP41" s="649"/>
      <c r="BQ41" s="649"/>
      <c r="BR41" s="649"/>
      <c r="BS41" s="649"/>
      <c r="BT41" s="649"/>
      <c r="BU41" s="650"/>
      <c r="BV41" s="702">
        <v>398</v>
      </c>
      <c r="BW41" s="703"/>
      <c r="BX41" s="703"/>
      <c r="BY41" s="703"/>
      <c r="BZ41" s="703"/>
      <c r="CA41" s="703"/>
      <c r="CB41" s="712"/>
      <c r="CD41" s="637" t="s">
        <v>344</v>
      </c>
      <c r="CE41" s="638"/>
      <c r="CF41" s="638"/>
      <c r="CG41" s="638"/>
      <c r="CH41" s="638"/>
      <c r="CI41" s="638"/>
      <c r="CJ41" s="638"/>
      <c r="CK41" s="638"/>
      <c r="CL41" s="638"/>
      <c r="CM41" s="638"/>
      <c r="CN41" s="638"/>
      <c r="CO41" s="638"/>
      <c r="CP41" s="638"/>
      <c r="CQ41" s="639"/>
      <c r="CR41" s="622" t="s">
        <v>123</v>
      </c>
      <c r="CS41" s="646"/>
      <c r="CT41" s="646"/>
      <c r="CU41" s="646"/>
      <c r="CV41" s="646"/>
      <c r="CW41" s="646"/>
      <c r="CX41" s="646"/>
      <c r="CY41" s="647"/>
      <c r="CZ41" s="627" t="s">
        <v>123</v>
      </c>
      <c r="DA41" s="658"/>
      <c r="DB41" s="658"/>
      <c r="DC41" s="660"/>
      <c r="DD41" s="631" t="s">
        <v>229</v>
      </c>
      <c r="DE41" s="646"/>
      <c r="DF41" s="646"/>
      <c r="DG41" s="646"/>
      <c r="DH41" s="646"/>
      <c r="DI41" s="646"/>
      <c r="DJ41" s="646"/>
      <c r="DK41" s="647"/>
      <c r="DL41" s="717"/>
      <c r="DM41" s="718"/>
      <c r="DN41" s="718"/>
      <c r="DO41" s="718"/>
      <c r="DP41" s="718"/>
      <c r="DQ41" s="718"/>
      <c r="DR41" s="718"/>
      <c r="DS41" s="718"/>
      <c r="DT41" s="718"/>
      <c r="DU41" s="718"/>
      <c r="DV41" s="719"/>
      <c r="DW41" s="720"/>
      <c r="DX41" s="721"/>
      <c r="DY41" s="721"/>
      <c r="DZ41" s="721"/>
      <c r="EA41" s="721"/>
      <c r="EB41" s="721"/>
      <c r="EC41" s="722"/>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9" t="s">
        <v>346</v>
      </c>
      <c r="CE42" s="620"/>
      <c r="CF42" s="620"/>
      <c r="CG42" s="620"/>
      <c r="CH42" s="620"/>
      <c r="CI42" s="620"/>
      <c r="CJ42" s="620"/>
      <c r="CK42" s="620"/>
      <c r="CL42" s="620"/>
      <c r="CM42" s="620"/>
      <c r="CN42" s="620"/>
      <c r="CO42" s="620"/>
      <c r="CP42" s="620"/>
      <c r="CQ42" s="621"/>
      <c r="CR42" s="622">
        <v>2304547</v>
      </c>
      <c r="CS42" s="623"/>
      <c r="CT42" s="623"/>
      <c r="CU42" s="623"/>
      <c r="CV42" s="623"/>
      <c r="CW42" s="623"/>
      <c r="CX42" s="623"/>
      <c r="CY42" s="624"/>
      <c r="CZ42" s="627">
        <v>19.7</v>
      </c>
      <c r="DA42" s="628"/>
      <c r="DB42" s="628"/>
      <c r="DC42" s="723"/>
      <c r="DD42" s="631">
        <v>186698</v>
      </c>
      <c r="DE42" s="623"/>
      <c r="DF42" s="623"/>
      <c r="DG42" s="623"/>
      <c r="DH42" s="623"/>
      <c r="DI42" s="623"/>
      <c r="DJ42" s="623"/>
      <c r="DK42" s="624"/>
      <c r="DL42" s="717"/>
      <c r="DM42" s="718"/>
      <c r="DN42" s="718"/>
      <c r="DO42" s="718"/>
      <c r="DP42" s="718"/>
      <c r="DQ42" s="718"/>
      <c r="DR42" s="718"/>
      <c r="DS42" s="718"/>
      <c r="DT42" s="718"/>
      <c r="DU42" s="718"/>
      <c r="DV42" s="719"/>
      <c r="DW42" s="720"/>
      <c r="DX42" s="721"/>
      <c r="DY42" s="721"/>
      <c r="DZ42" s="721"/>
      <c r="EA42" s="721"/>
      <c r="EB42" s="721"/>
      <c r="EC42" s="722"/>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9" t="s">
        <v>348</v>
      </c>
      <c r="CE43" s="620"/>
      <c r="CF43" s="620"/>
      <c r="CG43" s="620"/>
      <c r="CH43" s="620"/>
      <c r="CI43" s="620"/>
      <c r="CJ43" s="620"/>
      <c r="CK43" s="620"/>
      <c r="CL43" s="620"/>
      <c r="CM43" s="620"/>
      <c r="CN43" s="620"/>
      <c r="CO43" s="620"/>
      <c r="CP43" s="620"/>
      <c r="CQ43" s="621"/>
      <c r="CR43" s="622">
        <v>8601</v>
      </c>
      <c r="CS43" s="646"/>
      <c r="CT43" s="646"/>
      <c r="CU43" s="646"/>
      <c r="CV43" s="646"/>
      <c r="CW43" s="646"/>
      <c r="CX43" s="646"/>
      <c r="CY43" s="647"/>
      <c r="CZ43" s="627">
        <v>0.1</v>
      </c>
      <c r="DA43" s="658"/>
      <c r="DB43" s="658"/>
      <c r="DC43" s="660"/>
      <c r="DD43" s="631">
        <v>8601</v>
      </c>
      <c r="DE43" s="646"/>
      <c r="DF43" s="646"/>
      <c r="DG43" s="646"/>
      <c r="DH43" s="646"/>
      <c r="DI43" s="646"/>
      <c r="DJ43" s="646"/>
      <c r="DK43" s="647"/>
      <c r="DL43" s="717"/>
      <c r="DM43" s="718"/>
      <c r="DN43" s="718"/>
      <c r="DO43" s="718"/>
      <c r="DP43" s="718"/>
      <c r="DQ43" s="718"/>
      <c r="DR43" s="718"/>
      <c r="DS43" s="718"/>
      <c r="DT43" s="718"/>
      <c r="DU43" s="718"/>
      <c r="DV43" s="719"/>
      <c r="DW43" s="720"/>
      <c r="DX43" s="721"/>
      <c r="DY43" s="721"/>
      <c r="DZ43" s="721"/>
      <c r="EA43" s="721"/>
      <c r="EB43" s="721"/>
      <c r="EC43" s="722"/>
    </row>
    <row r="44" spans="2:133" ht="11.25" customHeight="1" x14ac:dyDescent="0.2">
      <c r="B44" s="220" t="s">
        <v>349</v>
      </c>
      <c r="CD44" s="734" t="s">
        <v>301</v>
      </c>
      <c r="CE44" s="735"/>
      <c r="CF44" s="619" t="s">
        <v>350</v>
      </c>
      <c r="CG44" s="620"/>
      <c r="CH44" s="620"/>
      <c r="CI44" s="620"/>
      <c r="CJ44" s="620"/>
      <c r="CK44" s="620"/>
      <c r="CL44" s="620"/>
      <c r="CM44" s="620"/>
      <c r="CN44" s="620"/>
      <c r="CO44" s="620"/>
      <c r="CP44" s="620"/>
      <c r="CQ44" s="621"/>
      <c r="CR44" s="622">
        <v>861999</v>
      </c>
      <c r="CS44" s="623"/>
      <c r="CT44" s="623"/>
      <c r="CU44" s="623"/>
      <c r="CV44" s="623"/>
      <c r="CW44" s="623"/>
      <c r="CX44" s="623"/>
      <c r="CY44" s="624"/>
      <c r="CZ44" s="627">
        <v>7.4</v>
      </c>
      <c r="DA44" s="628"/>
      <c r="DB44" s="628"/>
      <c r="DC44" s="723"/>
      <c r="DD44" s="631">
        <v>66234</v>
      </c>
      <c r="DE44" s="623"/>
      <c r="DF44" s="623"/>
      <c r="DG44" s="623"/>
      <c r="DH44" s="623"/>
      <c r="DI44" s="623"/>
      <c r="DJ44" s="623"/>
      <c r="DK44" s="624"/>
      <c r="DL44" s="717"/>
      <c r="DM44" s="718"/>
      <c r="DN44" s="718"/>
      <c r="DO44" s="718"/>
      <c r="DP44" s="718"/>
      <c r="DQ44" s="718"/>
      <c r="DR44" s="718"/>
      <c r="DS44" s="718"/>
      <c r="DT44" s="718"/>
      <c r="DU44" s="718"/>
      <c r="DV44" s="719"/>
      <c r="DW44" s="720"/>
      <c r="DX44" s="721"/>
      <c r="DY44" s="721"/>
      <c r="DZ44" s="721"/>
      <c r="EA44" s="721"/>
      <c r="EB44" s="721"/>
      <c r="EC44" s="722"/>
    </row>
    <row r="45" spans="2:133" ht="11.25" customHeight="1" x14ac:dyDescent="0.2">
      <c r="CD45" s="736"/>
      <c r="CE45" s="737"/>
      <c r="CF45" s="619" t="s">
        <v>351</v>
      </c>
      <c r="CG45" s="620"/>
      <c r="CH45" s="620"/>
      <c r="CI45" s="620"/>
      <c r="CJ45" s="620"/>
      <c r="CK45" s="620"/>
      <c r="CL45" s="620"/>
      <c r="CM45" s="620"/>
      <c r="CN45" s="620"/>
      <c r="CO45" s="620"/>
      <c r="CP45" s="620"/>
      <c r="CQ45" s="621"/>
      <c r="CR45" s="622">
        <v>247649</v>
      </c>
      <c r="CS45" s="646"/>
      <c r="CT45" s="646"/>
      <c r="CU45" s="646"/>
      <c r="CV45" s="646"/>
      <c r="CW45" s="646"/>
      <c r="CX45" s="646"/>
      <c r="CY45" s="647"/>
      <c r="CZ45" s="627">
        <v>2.1</v>
      </c>
      <c r="DA45" s="658"/>
      <c r="DB45" s="658"/>
      <c r="DC45" s="660"/>
      <c r="DD45" s="631">
        <v>15150</v>
      </c>
      <c r="DE45" s="646"/>
      <c r="DF45" s="646"/>
      <c r="DG45" s="646"/>
      <c r="DH45" s="646"/>
      <c r="DI45" s="646"/>
      <c r="DJ45" s="646"/>
      <c r="DK45" s="647"/>
      <c r="DL45" s="717"/>
      <c r="DM45" s="718"/>
      <c r="DN45" s="718"/>
      <c r="DO45" s="718"/>
      <c r="DP45" s="718"/>
      <c r="DQ45" s="718"/>
      <c r="DR45" s="718"/>
      <c r="DS45" s="718"/>
      <c r="DT45" s="718"/>
      <c r="DU45" s="718"/>
      <c r="DV45" s="719"/>
      <c r="DW45" s="720"/>
      <c r="DX45" s="721"/>
      <c r="DY45" s="721"/>
      <c r="DZ45" s="721"/>
      <c r="EA45" s="721"/>
      <c r="EB45" s="721"/>
      <c r="EC45" s="722"/>
    </row>
    <row r="46" spans="2:133" ht="11.25" customHeight="1" x14ac:dyDescent="0.2">
      <c r="CD46" s="736"/>
      <c r="CE46" s="737"/>
      <c r="CF46" s="619" t="s">
        <v>352</v>
      </c>
      <c r="CG46" s="620"/>
      <c r="CH46" s="620"/>
      <c r="CI46" s="620"/>
      <c r="CJ46" s="620"/>
      <c r="CK46" s="620"/>
      <c r="CL46" s="620"/>
      <c r="CM46" s="620"/>
      <c r="CN46" s="620"/>
      <c r="CO46" s="620"/>
      <c r="CP46" s="620"/>
      <c r="CQ46" s="621"/>
      <c r="CR46" s="622">
        <v>550256</v>
      </c>
      <c r="CS46" s="623"/>
      <c r="CT46" s="623"/>
      <c r="CU46" s="623"/>
      <c r="CV46" s="623"/>
      <c r="CW46" s="623"/>
      <c r="CX46" s="623"/>
      <c r="CY46" s="624"/>
      <c r="CZ46" s="627">
        <v>4.7</v>
      </c>
      <c r="DA46" s="628"/>
      <c r="DB46" s="628"/>
      <c r="DC46" s="723"/>
      <c r="DD46" s="631">
        <v>44979</v>
      </c>
      <c r="DE46" s="623"/>
      <c r="DF46" s="623"/>
      <c r="DG46" s="623"/>
      <c r="DH46" s="623"/>
      <c r="DI46" s="623"/>
      <c r="DJ46" s="623"/>
      <c r="DK46" s="624"/>
      <c r="DL46" s="717"/>
      <c r="DM46" s="718"/>
      <c r="DN46" s="718"/>
      <c r="DO46" s="718"/>
      <c r="DP46" s="718"/>
      <c r="DQ46" s="718"/>
      <c r="DR46" s="718"/>
      <c r="DS46" s="718"/>
      <c r="DT46" s="718"/>
      <c r="DU46" s="718"/>
      <c r="DV46" s="719"/>
      <c r="DW46" s="720"/>
      <c r="DX46" s="721"/>
      <c r="DY46" s="721"/>
      <c r="DZ46" s="721"/>
      <c r="EA46" s="721"/>
      <c r="EB46" s="721"/>
      <c r="EC46" s="722"/>
    </row>
    <row r="47" spans="2:133" ht="11.25" customHeight="1" x14ac:dyDescent="0.2">
      <c r="CD47" s="736"/>
      <c r="CE47" s="737"/>
      <c r="CF47" s="619" t="s">
        <v>353</v>
      </c>
      <c r="CG47" s="620"/>
      <c r="CH47" s="620"/>
      <c r="CI47" s="620"/>
      <c r="CJ47" s="620"/>
      <c r="CK47" s="620"/>
      <c r="CL47" s="620"/>
      <c r="CM47" s="620"/>
      <c r="CN47" s="620"/>
      <c r="CO47" s="620"/>
      <c r="CP47" s="620"/>
      <c r="CQ47" s="621"/>
      <c r="CR47" s="622">
        <v>1442548</v>
      </c>
      <c r="CS47" s="646"/>
      <c r="CT47" s="646"/>
      <c r="CU47" s="646"/>
      <c r="CV47" s="646"/>
      <c r="CW47" s="646"/>
      <c r="CX47" s="646"/>
      <c r="CY47" s="647"/>
      <c r="CZ47" s="627">
        <v>12.3</v>
      </c>
      <c r="DA47" s="658"/>
      <c r="DB47" s="658"/>
      <c r="DC47" s="660"/>
      <c r="DD47" s="631">
        <v>120464</v>
      </c>
      <c r="DE47" s="646"/>
      <c r="DF47" s="646"/>
      <c r="DG47" s="646"/>
      <c r="DH47" s="646"/>
      <c r="DI47" s="646"/>
      <c r="DJ47" s="646"/>
      <c r="DK47" s="647"/>
      <c r="DL47" s="717"/>
      <c r="DM47" s="718"/>
      <c r="DN47" s="718"/>
      <c r="DO47" s="718"/>
      <c r="DP47" s="718"/>
      <c r="DQ47" s="718"/>
      <c r="DR47" s="718"/>
      <c r="DS47" s="718"/>
      <c r="DT47" s="718"/>
      <c r="DU47" s="718"/>
      <c r="DV47" s="719"/>
      <c r="DW47" s="720"/>
      <c r="DX47" s="721"/>
      <c r="DY47" s="721"/>
      <c r="DZ47" s="721"/>
      <c r="EA47" s="721"/>
      <c r="EB47" s="721"/>
      <c r="EC47" s="722"/>
    </row>
    <row r="48" spans="2:133" ht="10.8" x14ac:dyDescent="0.2">
      <c r="CD48" s="738"/>
      <c r="CE48" s="739"/>
      <c r="CF48" s="619" t="s">
        <v>354</v>
      </c>
      <c r="CG48" s="620"/>
      <c r="CH48" s="620"/>
      <c r="CI48" s="620"/>
      <c r="CJ48" s="620"/>
      <c r="CK48" s="620"/>
      <c r="CL48" s="620"/>
      <c r="CM48" s="620"/>
      <c r="CN48" s="620"/>
      <c r="CO48" s="620"/>
      <c r="CP48" s="620"/>
      <c r="CQ48" s="621"/>
      <c r="CR48" s="622" t="s">
        <v>229</v>
      </c>
      <c r="CS48" s="623"/>
      <c r="CT48" s="623"/>
      <c r="CU48" s="623"/>
      <c r="CV48" s="623"/>
      <c r="CW48" s="623"/>
      <c r="CX48" s="623"/>
      <c r="CY48" s="624"/>
      <c r="CZ48" s="627" t="s">
        <v>123</v>
      </c>
      <c r="DA48" s="628"/>
      <c r="DB48" s="628"/>
      <c r="DC48" s="723"/>
      <c r="DD48" s="631" t="s">
        <v>123</v>
      </c>
      <c r="DE48" s="623"/>
      <c r="DF48" s="623"/>
      <c r="DG48" s="623"/>
      <c r="DH48" s="623"/>
      <c r="DI48" s="623"/>
      <c r="DJ48" s="623"/>
      <c r="DK48" s="624"/>
      <c r="DL48" s="717"/>
      <c r="DM48" s="718"/>
      <c r="DN48" s="718"/>
      <c r="DO48" s="718"/>
      <c r="DP48" s="718"/>
      <c r="DQ48" s="718"/>
      <c r="DR48" s="718"/>
      <c r="DS48" s="718"/>
      <c r="DT48" s="718"/>
      <c r="DU48" s="718"/>
      <c r="DV48" s="719"/>
      <c r="DW48" s="720"/>
      <c r="DX48" s="721"/>
      <c r="DY48" s="721"/>
      <c r="DZ48" s="721"/>
      <c r="EA48" s="721"/>
      <c r="EB48" s="721"/>
      <c r="EC48" s="722"/>
    </row>
    <row r="49" spans="82:133" ht="11.25" customHeight="1" x14ac:dyDescent="0.2">
      <c r="CD49" s="667" t="s">
        <v>355</v>
      </c>
      <c r="CE49" s="668"/>
      <c r="CF49" s="668"/>
      <c r="CG49" s="668"/>
      <c r="CH49" s="668"/>
      <c r="CI49" s="668"/>
      <c r="CJ49" s="668"/>
      <c r="CK49" s="668"/>
      <c r="CL49" s="668"/>
      <c r="CM49" s="668"/>
      <c r="CN49" s="668"/>
      <c r="CO49" s="668"/>
      <c r="CP49" s="668"/>
      <c r="CQ49" s="669"/>
      <c r="CR49" s="702">
        <v>11690450</v>
      </c>
      <c r="CS49" s="692"/>
      <c r="CT49" s="692"/>
      <c r="CU49" s="692"/>
      <c r="CV49" s="692"/>
      <c r="CW49" s="692"/>
      <c r="CX49" s="692"/>
      <c r="CY49" s="724"/>
      <c r="CZ49" s="707">
        <v>100</v>
      </c>
      <c r="DA49" s="725"/>
      <c r="DB49" s="725"/>
      <c r="DC49" s="726"/>
      <c r="DD49" s="727">
        <v>2947529</v>
      </c>
      <c r="DE49" s="692"/>
      <c r="DF49" s="692"/>
      <c r="DG49" s="692"/>
      <c r="DH49" s="692"/>
      <c r="DI49" s="692"/>
      <c r="DJ49" s="692"/>
      <c r="DK49" s="724"/>
      <c r="DL49" s="728"/>
      <c r="DM49" s="729"/>
      <c r="DN49" s="729"/>
      <c r="DO49" s="729"/>
      <c r="DP49" s="729"/>
      <c r="DQ49" s="729"/>
      <c r="DR49" s="729"/>
      <c r="DS49" s="729"/>
      <c r="DT49" s="729"/>
      <c r="DU49" s="729"/>
      <c r="DV49" s="730"/>
      <c r="DW49" s="731"/>
      <c r="DX49" s="732"/>
      <c r="DY49" s="732"/>
      <c r="DZ49" s="732"/>
      <c r="EA49" s="732"/>
      <c r="EB49" s="732"/>
      <c r="EC49" s="733"/>
    </row>
    <row r="50" spans="82:133" ht="10.8" hidden="1" x14ac:dyDescent="0.2"/>
    <row r="51" spans="82:133" ht="10.8" hidden="1" x14ac:dyDescent="0.2"/>
    <row r="52" spans="82:133" ht="10.8" hidden="1" x14ac:dyDescent="0.2"/>
    <row r="53" spans="82:133" ht="10.8" hidden="1" x14ac:dyDescent="0.2"/>
  </sheetData>
  <sheetProtection algorithmName="SHA-512" hashValue="tmFv4TcYBmSSWvpV0xJIHOOwvtfMrcepN2KERwEW/QdmGAIB9RuESJAvMXz1nfhEg54n4ifR52W0ifqkmHfJXw==" saltValue="etizQ+g4itQt3IfE28F/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9" t="s">
        <v>357</v>
      </c>
      <c r="DK2" s="790"/>
      <c r="DL2" s="790"/>
      <c r="DM2" s="790"/>
      <c r="DN2" s="790"/>
      <c r="DO2" s="791"/>
      <c r="DP2" s="229"/>
      <c r="DQ2" s="789" t="s">
        <v>358</v>
      </c>
      <c r="DR2" s="790"/>
      <c r="DS2" s="790"/>
      <c r="DT2" s="790"/>
      <c r="DU2" s="790"/>
      <c r="DV2" s="790"/>
      <c r="DW2" s="790"/>
      <c r="DX2" s="790"/>
      <c r="DY2" s="790"/>
      <c r="DZ2" s="79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92" t="s">
        <v>359</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72" t="s">
        <v>361</v>
      </c>
      <c r="B5" s="773"/>
      <c r="C5" s="773"/>
      <c r="D5" s="773"/>
      <c r="E5" s="773"/>
      <c r="F5" s="773"/>
      <c r="G5" s="773"/>
      <c r="H5" s="773"/>
      <c r="I5" s="773"/>
      <c r="J5" s="773"/>
      <c r="K5" s="773"/>
      <c r="L5" s="773"/>
      <c r="M5" s="773"/>
      <c r="N5" s="773"/>
      <c r="O5" s="773"/>
      <c r="P5" s="774"/>
      <c r="Q5" s="749" t="s">
        <v>362</v>
      </c>
      <c r="R5" s="750"/>
      <c r="S5" s="750"/>
      <c r="T5" s="750"/>
      <c r="U5" s="751"/>
      <c r="V5" s="749" t="s">
        <v>363</v>
      </c>
      <c r="W5" s="750"/>
      <c r="X5" s="750"/>
      <c r="Y5" s="750"/>
      <c r="Z5" s="751"/>
      <c r="AA5" s="749" t="s">
        <v>364</v>
      </c>
      <c r="AB5" s="750"/>
      <c r="AC5" s="750"/>
      <c r="AD5" s="750"/>
      <c r="AE5" s="750"/>
      <c r="AF5" s="793" t="s">
        <v>365</v>
      </c>
      <c r="AG5" s="750"/>
      <c r="AH5" s="750"/>
      <c r="AI5" s="750"/>
      <c r="AJ5" s="761"/>
      <c r="AK5" s="750" t="s">
        <v>366</v>
      </c>
      <c r="AL5" s="750"/>
      <c r="AM5" s="750"/>
      <c r="AN5" s="750"/>
      <c r="AO5" s="751"/>
      <c r="AP5" s="749" t="s">
        <v>367</v>
      </c>
      <c r="AQ5" s="750"/>
      <c r="AR5" s="750"/>
      <c r="AS5" s="750"/>
      <c r="AT5" s="751"/>
      <c r="AU5" s="749" t="s">
        <v>368</v>
      </c>
      <c r="AV5" s="750"/>
      <c r="AW5" s="750"/>
      <c r="AX5" s="750"/>
      <c r="AY5" s="761"/>
      <c r="AZ5" s="236"/>
      <c r="BA5" s="236"/>
      <c r="BB5" s="236"/>
      <c r="BC5" s="236"/>
      <c r="BD5" s="236"/>
      <c r="BE5" s="237"/>
      <c r="BF5" s="237"/>
      <c r="BG5" s="237"/>
      <c r="BH5" s="237"/>
      <c r="BI5" s="237"/>
      <c r="BJ5" s="237"/>
      <c r="BK5" s="237"/>
      <c r="BL5" s="237"/>
      <c r="BM5" s="237"/>
      <c r="BN5" s="237"/>
      <c r="BO5" s="237"/>
      <c r="BP5" s="237"/>
      <c r="BQ5" s="772" t="s">
        <v>369</v>
      </c>
      <c r="BR5" s="773"/>
      <c r="BS5" s="773"/>
      <c r="BT5" s="773"/>
      <c r="BU5" s="773"/>
      <c r="BV5" s="773"/>
      <c r="BW5" s="773"/>
      <c r="BX5" s="773"/>
      <c r="BY5" s="773"/>
      <c r="BZ5" s="773"/>
      <c r="CA5" s="773"/>
      <c r="CB5" s="773"/>
      <c r="CC5" s="773"/>
      <c r="CD5" s="773"/>
      <c r="CE5" s="773"/>
      <c r="CF5" s="773"/>
      <c r="CG5" s="774"/>
      <c r="CH5" s="749" t="s">
        <v>370</v>
      </c>
      <c r="CI5" s="750"/>
      <c r="CJ5" s="750"/>
      <c r="CK5" s="750"/>
      <c r="CL5" s="751"/>
      <c r="CM5" s="749" t="s">
        <v>371</v>
      </c>
      <c r="CN5" s="750"/>
      <c r="CO5" s="750"/>
      <c r="CP5" s="750"/>
      <c r="CQ5" s="751"/>
      <c r="CR5" s="749" t="s">
        <v>372</v>
      </c>
      <c r="CS5" s="750"/>
      <c r="CT5" s="750"/>
      <c r="CU5" s="750"/>
      <c r="CV5" s="751"/>
      <c r="CW5" s="749" t="s">
        <v>373</v>
      </c>
      <c r="CX5" s="750"/>
      <c r="CY5" s="750"/>
      <c r="CZ5" s="750"/>
      <c r="DA5" s="751"/>
      <c r="DB5" s="749" t="s">
        <v>374</v>
      </c>
      <c r="DC5" s="750"/>
      <c r="DD5" s="750"/>
      <c r="DE5" s="750"/>
      <c r="DF5" s="751"/>
      <c r="DG5" s="755" t="s">
        <v>375</v>
      </c>
      <c r="DH5" s="756"/>
      <c r="DI5" s="756"/>
      <c r="DJ5" s="756"/>
      <c r="DK5" s="757"/>
      <c r="DL5" s="755" t="s">
        <v>376</v>
      </c>
      <c r="DM5" s="756"/>
      <c r="DN5" s="756"/>
      <c r="DO5" s="756"/>
      <c r="DP5" s="757"/>
      <c r="DQ5" s="749" t="s">
        <v>377</v>
      </c>
      <c r="DR5" s="750"/>
      <c r="DS5" s="750"/>
      <c r="DT5" s="750"/>
      <c r="DU5" s="751"/>
      <c r="DV5" s="749" t="s">
        <v>368</v>
      </c>
      <c r="DW5" s="750"/>
      <c r="DX5" s="750"/>
      <c r="DY5" s="750"/>
      <c r="DZ5" s="761"/>
      <c r="EA5" s="234"/>
    </row>
    <row r="6" spans="1:131" s="235" customFormat="1" ht="26.25" customHeight="1" thickBot="1" x14ac:dyDescent="0.25">
      <c r="A6" s="775"/>
      <c r="B6" s="776"/>
      <c r="C6" s="776"/>
      <c r="D6" s="776"/>
      <c r="E6" s="776"/>
      <c r="F6" s="776"/>
      <c r="G6" s="776"/>
      <c r="H6" s="776"/>
      <c r="I6" s="776"/>
      <c r="J6" s="776"/>
      <c r="K6" s="776"/>
      <c r="L6" s="776"/>
      <c r="M6" s="776"/>
      <c r="N6" s="776"/>
      <c r="O6" s="776"/>
      <c r="P6" s="777"/>
      <c r="Q6" s="752"/>
      <c r="R6" s="753"/>
      <c r="S6" s="753"/>
      <c r="T6" s="753"/>
      <c r="U6" s="754"/>
      <c r="V6" s="752"/>
      <c r="W6" s="753"/>
      <c r="X6" s="753"/>
      <c r="Y6" s="753"/>
      <c r="Z6" s="754"/>
      <c r="AA6" s="752"/>
      <c r="AB6" s="753"/>
      <c r="AC6" s="753"/>
      <c r="AD6" s="753"/>
      <c r="AE6" s="753"/>
      <c r="AF6" s="794"/>
      <c r="AG6" s="753"/>
      <c r="AH6" s="753"/>
      <c r="AI6" s="753"/>
      <c r="AJ6" s="762"/>
      <c r="AK6" s="753"/>
      <c r="AL6" s="753"/>
      <c r="AM6" s="753"/>
      <c r="AN6" s="753"/>
      <c r="AO6" s="754"/>
      <c r="AP6" s="752"/>
      <c r="AQ6" s="753"/>
      <c r="AR6" s="753"/>
      <c r="AS6" s="753"/>
      <c r="AT6" s="754"/>
      <c r="AU6" s="752"/>
      <c r="AV6" s="753"/>
      <c r="AW6" s="753"/>
      <c r="AX6" s="753"/>
      <c r="AY6" s="762"/>
      <c r="AZ6" s="232"/>
      <c r="BA6" s="232"/>
      <c r="BB6" s="232"/>
      <c r="BC6" s="232"/>
      <c r="BD6" s="232"/>
      <c r="BE6" s="233"/>
      <c r="BF6" s="233"/>
      <c r="BG6" s="233"/>
      <c r="BH6" s="233"/>
      <c r="BI6" s="233"/>
      <c r="BJ6" s="233"/>
      <c r="BK6" s="233"/>
      <c r="BL6" s="233"/>
      <c r="BM6" s="233"/>
      <c r="BN6" s="233"/>
      <c r="BO6" s="233"/>
      <c r="BP6" s="233"/>
      <c r="BQ6" s="775"/>
      <c r="BR6" s="776"/>
      <c r="BS6" s="776"/>
      <c r="BT6" s="776"/>
      <c r="BU6" s="776"/>
      <c r="BV6" s="776"/>
      <c r="BW6" s="776"/>
      <c r="BX6" s="776"/>
      <c r="BY6" s="776"/>
      <c r="BZ6" s="776"/>
      <c r="CA6" s="776"/>
      <c r="CB6" s="776"/>
      <c r="CC6" s="776"/>
      <c r="CD6" s="776"/>
      <c r="CE6" s="776"/>
      <c r="CF6" s="776"/>
      <c r="CG6" s="777"/>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58"/>
      <c r="DH6" s="759"/>
      <c r="DI6" s="759"/>
      <c r="DJ6" s="759"/>
      <c r="DK6" s="760"/>
      <c r="DL6" s="758"/>
      <c r="DM6" s="759"/>
      <c r="DN6" s="759"/>
      <c r="DO6" s="759"/>
      <c r="DP6" s="760"/>
      <c r="DQ6" s="752"/>
      <c r="DR6" s="753"/>
      <c r="DS6" s="753"/>
      <c r="DT6" s="753"/>
      <c r="DU6" s="754"/>
      <c r="DV6" s="752"/>
      <c r="DW6" s="753"/>
      <c r="DX6" s="753"/>
      <c r="DY6" s="753"/>
      <c r="DZ6" s="762"/>
      <c r="EA6" s="234"/>
    </row>
    <row r="7" spans="1:131" s="235" customFormat="1" ht="26.25" customHeight="1" thickTop="1" x14ac:dyDescent="0.2">
      <c r="A7" s="238">
        <v>1</v>
      </c>
      <c r="B7" s="763" t="s">
        <v>378</v>
      </c>
      <c r="C7" s="764"/>
      <c r="D7" s="764"/>
      <c r="E7" s="764"/>
      <c r="F7" s="764"/>
      <c r="G7" s="764"/>
      <c r="H7" s="764"/>
      <c r="I7" s="764"/>
      <c r="J7" s="764"/>
      <c r="K7" s="764"/>
      <c r="L7" s="764"/>
      <c r="M7" s="764"/>
      <c r="N7" s="764"/>
      <c r="O7" s="764"/>
      <c r="P7" s="765"/>
      <c r="Q7" s="766">
        <v>13164</v>
      </c>
      <c r="R7" s="767"/>
      <c r="S7" s="767"/>
      <c r="T7" s="767"/>
      <c r="U7" s="767"/>
      <c r="V7" s="767">
        <v>11690</v>
      </c>
      <c r="W7" s="767"/>
      <c r="X7" s="767"/>
      <c r="Y7" s="767"/>
      <c r="Z7" s="767"/>
      <c r="AA7" s="767">
        <v>1474</v>
      </c>
      <c r="AB7" s="767"/>
      <c r="AC7" s="767"/>
      <c r="AD7" s="767"/>
      <c r="AE7" s="768"/>
      <c r="AF7" s="769">
        <v>704</v>
      </c>
      <c r="AG7" s="770"/>
      <c r="AH7" s="770"/>
      <c r="AI7" s="770"/>
      <c r="AJ7" s="771"/>
      <c r="AK7" s="809">
        <v>608</v>
      </c>
      <c r="AL7" s="810"/>
      <c r="AM7" s="810"/>
      <c r="AN7" s="810"/>
      <c r="AO7" s="810"/>
      <c r="AP7" s="810">
        <v>6131</v>
      </c>
      <c r="AQ7" s="810"/>
      <c r="AR7" s="810"/>
      <c r="AS7" s="810"/>
      <c r="AT7" s="810"/>
      <c r="AU7" s="811"/>
      <c r="AV7" s="811"/>
      <c r="AW7" s="811"/>
      <c r="AX7" s="811"/>
      <c r="AY7" s="812"/>
      <c r="AZ7" s="232"/>
      <c r="BA7" s="232"/>
      <c r="BB7" s="232"/>
      <c r="BC7" s="232"/>
      <c r="BD7" s="232"/>
      <c r="BE7" s="233"/>
      <c r="BF7" s="233"/>
      <c r="BG7" s="233"/>
      <c r="BH7" s="233"/>
      <c r="BI7" s="233"/>
      <c r="BJ7" s="233"/>
      <c r="BK7" s="233"/>
      <c r="BL7" s="233"/>
      <c r="BM7" s="233"/>
      <c r="BN7" s="233"/>
      <c r="BO7" s="233"/>
      <c r="BP7" s="233"/>
      <c r="BQ7" s="239">
        <v>1</v>
      </c>
      <c r="BR7" s="240"/>
      <c r="BS7" s="813"/>
      <c r="BT7" s="814"/>
      <c r="BU7" s="814"/>
      <c r="BV7" s="814"/>
      <c r="BW7" s="814"/>
      <c r="BX7" s="814"/>
      <c r="BY7" s="814"/>
      <c r="BZ7" s="814"/>
      <c r="CA7" s="814"/>
      <c r="CB7" s="814"/>
      <c r="CC7" s="814"/>
      <c r="CD7" s="814"/>
      <c r="CE7" s="814"/>
      <c r="CF7" s="814"/>
      <c r="CG7" s="815"/>
      <c r="CH7" s="740"/>
      <c r="CI7" s="741"/>
      <c r="CJ7" s="741"/>
      <c r="CK7" s="741"/>
      <c r="CL7" s="742"/>
      <c r="CM7" s="740"/>
      <c r="CN7" s="741"/>
      <c r="CO7" s="741"/>
      <c r="CP7" s="741"/>
      <c r="CQ7" s="742"/>
      <c r="CR7" s="740"/>
      <c r="CS7" s="741"/>
      <c r="CT7" s="741"/>
      <c r="CU7" s="741"/>
      <c r="CV7" s="742"/>
      <c r="CW7" s="740"/>
      <c r="CX7" s="741"/>
      <c r="CY7" s="741"/>
      <c r="CZ7" s="741"/>
      <c r="DA7" s="742"/>
      <c r="DB7" s="740"/>
      <c r="DC7" s="741"/>
      <c r="DD7" s="741"/>
      <c r="DE7" s="741"/>
      <c r="DF7" s="742"/>
      <c r="DG7" s="740"/>
      <c r="DH7" s="741"/>
      <c r="DI7" s="741"/>
      <c r="DJ7" s="741"/>
      <c r="DK7" s="742"/>
      <c r="DL7" s="740"/>
      <c r="DM7" s="741"/>
      <c r="DN7" s="741"/>
      <c r="DO7" s="741"/>
      <c r="DP7" s="742"/>
      <c r="DQ7" s="740"/>
      <c r="DR7" s="741"/>
      <c r="DS7" s="741"/>
      <c r="DT7" s="741"/>
      <c r="DU7" s="742"/>
      <c r="DV7" s="795"/>
      <c r="DW7" s="796"/>
      <c r="DX7" s="796"/>
      <c r="DY7" s="796"/>
      <c r="DZ7" s="797"/>
      <c r="EA7" s="234"/>
    </row>
    <row r="8" spans="1:131" s="235" customFormat="1" ht="26.25" customHeight="1" x14ac:dyDescent="0.2">
      <c r="A8" s="241">
        <v>2</v>
      </c>
      <c r="B8" s="784"/>
      <c r="C8" s="785"/>
      <c r="D8" s="785"/>
      <c r="E8" s="785"/>
      <c r="F8" s="785"/>
      <c r="G8" s="785"/>
      <c r="H8" s="785"/>
      <c r="I8" s="785"/>
      <c r="J8" s="785"/>
      <c r="K8" s="785"/>
      <c r="L8" s="785"/>
      <c r="M8" s="785"/>
      <c r="N8" s="785"/>
      <c r="O8" s="785"/>
      <c r="P8" s="786"/>
      <c r="Q8" s="787"/>
      <c r="R8" s="788"/>
      <c r="S8" s="788"/>
      <c r="T8" s="788"/>
      <c r="U8" s="788"/>
      <c r="V8" s="788"/>
      <c r="W8" s="788"/>
      <c r="X8" s="788"/>
      <c r="Y8" s="788"/>
      <c r="Z8" s="788"/>
      <c r="AA8" s="788"/>
      <c r="AB8" s="788"/>
      <c r="AC8" s="788"/>
      <c r="AD8" s="788"/>
      <c r="AE8" s="798"/>
      <c r="AF8" s="799"/>
      <c r="AG8" s="800"/>
      <c r="AH8" s="800"/>
      <c r="AI8" s="800"/>
      <c r="AJ8" s="801"/>
      <c r="AK8" s="802"/>
      <c r="AL8" s="803"/>
      <c r="AM8" s="803"/>
      <c r="AN8" s="803"/>
      <c r="AO8" s="803"/>
      <c r="AP8" s="803"/>
      <c r="AQ8" s="803"/>
      <c r="AR8" s="803"/>
      <c r="AS8" s="803"/>
      <c r="AT8" s="803"/>
      <c r="AU8" s="804"/>
      <c r="AV8" s="804"/>
      <c r="AW8" s="804"/>
      <c r="AX8" s="804"/>
      <c r="AY8" s="805"/>
      <c r="AZ8" s="232"/>
      <c r="BA8" s="232"/>
      <c r="BB8" s="232"/>
      <c r="BC8" s="232"/>
      <c r="BD8" s="232"/>
      <c r="BE8" s="233"/>
      <c r="BF8" s="233"/>
      <c r="BG8" s="233"/>
      <c r="BH8" s="233"/>
      <c r="BI8" s="233"/>
      <c r="BJ8" s="233"/>
      <c r="BK8" s="233"/>
      <c r="BL8" s="233"/>
      <c r="BM8" s="233"/>
      <c r="BN8" s="233"/>
      <c r="BO8" s="233"/>
      <c r="BP8" s="233"/>
      <c r="BQ8" s="242">
        <v>2</v>
      </c>
      <c r="BR8" s="243"/>
      <c r="BS8" s="806"/>
      <c r="BT8" s="807"/>
      <c r="BU8" s="807"/>
      <c r="BV8" s="807"/>
      <c r="BW8" s="807"/>
      <c r="BX8" s="807"/>
      <c r="BY8" s="807"/>
      <c r="BZ8" s="807"/>
      <c r="CA8" s="807"/>
      <c r="CB8" s="807"/>
      <c r="CC8" s="807"/>
      <c r="CD8" s="807"/>
      <c r="CE8" s="807"/>
      <c r="CF8" s="807"/>
      <c r="CG8" s="808"/>
      <c r="CH8" s="778"/>
      <c r="CI8" s="779"/>
      <c r="CJ8" s="779"/>
      <c r="CK8" s="779"/>
      <c r="CL8" s="780"/>
      <c r="CM8" s="778"/>
      <c r="CN8" s="779"/>
      <c r="CO8" s="779"/>
      <c r="CP8" s="779"/>
      <c r="CQ8" s="780"/>
      <c r="CR8" s="778"/>
      <c r="CS8" s="779"/>
      <c r="CT8" s="779"/>
      <c r="CU8" s="779"/>
      <c r="CV8" s="780"/>
      <c r="CW8" s="778"/>
      <c r="CX8" s="779"/>
      <c r="CY8" s="779"/>
      <c r="CZ8" s="779"/>
      <c r="DA8" s="780"/>
      <c r="DB8" s="778"/>
      <c r="DC8" s="779"/>
      <c r="DD8" s="779"/>
      <c r="DE8" s="779"/>
      <c r="DF8" s="780"/>
      <c r="DG8" s="778"/>
      <c r="DH8" s="779"/>
      <c r="DI8" s="779"/>
      <c r="DJ8" s="779"/>
      <c r="DK8" s="780"/>
      <c r="DL8" s="778"/>
      <c r="DM8" s="779"/>
      <c r="DN8" s="779"/>
      <c r="DO8" s="779"/>
      <c r="DP8" s="780"/>
      <c r="DQ8" s="778"/>
      <c r="DR8" s="779"/>
      <c r="DS8" s="779"/>
      <c r="DT8" s="779"/>
      <c r="DU8" s="780"/>
      <c r="DV8" s="781"/>
      <c r="DW8" s="782"/>
      <c r="DX8" s="782"/>
      <c r="DY8" s="782"/>
      <c r="DZ8" s="783"/>
      <c r="EA8" s="234"/>
    </row>
    <row r="9" spans="1:131" s="235" customFormat="1" ht="26.25" customHeight="1" x14ac:dyDescent="0.2">
      <c r="A9" s="241">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98"/>
      <c r="AF9" s="799"/>
      <c r="AG9" s="800"/>
      <c r="AH9" s="800"/>
      <c r="AI9" s="800"/>
      <c r="AJ9" s="801"/>
      <c r="AK9" s="802"/>
      <c r="AL9" s="803"/>
      <c r="AM9" s="803"/>
      <c r="AN9" s="803"/>
      <c r="AO9" s="803"/>
      <c r="AP9" s="803"/>
      <c r="AQ9" s="803"/>
      <c r="AR9" s="803"/>
      <c r="AS9" s="803"/>
      <c r="AT9" s="803"/>
      <c r="AU9" s="804"/>
      <c r="AV9" s="804"/>
      <c r="AW9" s="804"/>
      <c r="AX9" s="804"/>
      <c r="AY9" s="805"/>
      <c r="AZ9" s="232"/>
      <c r="BA9" s="232"/>
      <c r="BB9" s="232"/>
      <c r="BC9" s="232"/>
      <c r="BD9" s="232"/>
      <c r="BE9" s="233"/>
      <c r="BF9" s="233"/>
      <c r="BG9" s="233"/>
      <c r="BH9" s="233"/>
      <c r="BI9" s="233"/>
      <c r="BJ9" s="233"/>
      <c r="BK9" s="233"/>
      <c r="BL9" s="233"/>
      <c r="BM9" s="233"/>
      <c r="BN9" s="233"/>
      <c r="BO9" s="233"/>
      <c r="BP9" s="233"/>
      <c r="BQ9" s="242">
        <v>3</v>
      </c>
      <c r="BR9" s="243"/>
      <c r="BS9" s="806"/>
      <c r="BT9" s="807"/>
      <c r="BU9" s="807"/>
      <c r="BV9" s="807"/>
      <c r="BW9" s="807"/>
      <c r="BX9" s="807"/>
      <c r="BY9" s="807"/>
      <c r="BZ9" s="807"/>
      <c r="CA9" s="807"/>
      <c r="CB9" s="807"/>
      <c r="CC9" s="807"/>
      <c r="CD9" s="807"/>
      <c r="CE9" s="807"/>
      <c r="CF9" s="807"/>
      <c r="CG9" s="808"/>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81"/>
      <c r="DW9" s="782"/>
      <c r="DX9" s="782"/>
      <c r="DY9" s="782"/>
      <c r="DZ9" s="783"/>
      <c r="EA9" s="234"/>
    </row>
    <row r="10" spans="1:131" s="235" customFormat="1" ht="26.25" customHeight="1" x14ac:dyDescent="0.2">
      <c r="A10" s="241">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232"/>
      <c r="BA10" s="232"/>
      <c r="BB10" s="232"/>
      <c r="BC10" s="232"/>
      <c r="BD10" s="232"/>
      <c r="BE10" s="233"/>
      <c r="BF10" s="233"/>
      <c r="BG10" s="233"/>
      <c r="BH10" s="233"/>
      <c r="BI10" s="233"/>
      <c r="BJ10" s="233"/>
      <c r="BK10" s="233"/>
      <c r="BL10" s="233"/>
      <c r="BM10" s="233"/>
      <c r="BN10" s="233"/>
      <c r="BO10" s="233"/>
      <c r="BP10" s="233"/>
      <c r="BQ10" s="242">
        <v>4</v>
      </c>
      <c r="BR10" s="243"/>
      <c r="BS10" s="806"/>
      <c r="BT10" s="807"/>
      <c r="BU10" s="807"/>
      <c r="BV10" s="807"/>
      <c r="BW10" s="807"/>
      <c r="BX10" s="807"/>
      <c r="BY10" s="807"/>
      <c r="BZ10" s="807"/>
      <c r="CA10" s="807"/>
      <c r="CB10" s="807"/>
      <c r="CC10" s="807"/>
      <c r="CD10" s="807"/>
      <c r="CE10" s="807"/>
      <c r="CF10" s="807"/>
      <c r="CG10" s="808"/>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34"/>
    </row>
    <row r="11" spans="1:131" s="235" customFormat="1" ht="26.25" customHeight="1" x14ac:dyDescent="0.2">
      <c r="A11" s="241">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232"/>
      <c r="BA11" s="232"/>
      <c r="BB11" s="232"/>
      <c r="BC11" s="232"/>
      <c r="BD11" s="232"/>
      <c r="BE11" s="233"/>
      <c r="BF11" s="233"/>
      <c r="BG11" s="233"/>
      <c r="BH11" s="233"/>
      <c r="BI11" s="233"/>
      <c r="BJ11" s="233"/>
      <c r="BK11" s="233"/>
      <c r="BL11" s="233"/>
      <c r="BM11" s="233"/>
      <c r="BN11" s="233"/>
      <c r="BO11" s="233"/>
      <c r="BP11" s="233"/>
      <c r="BQ11" s="242">
        <v>5</v>
      </c>
      <c r="BR11" s="243"/>
      <c r="BS11" s="806"/>
      <c r="BT11" s="807"/>
      <c r="BU11" s="807"/>
      <c r="BV11" s="807"/>
      <c r="BW11" s="807"/>
      <c r="BX11" s="807"/>
      <c r="BY11" s="807"/>
      <c r="BZ11" s="807"/>
      <c r="CA11" s="807"/>
      <c r="CB11" s="807"/>
      <c r="CC11" s="807"/>
      <c r="CD11" s="807"/>
      <c r="CE11" s="807"/>
      <c r="CF11" s="807"/>
      <c r="CG11" s="808"/>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34"/>
    </row>
    <row r="12" spans="1:131" s="235" customFormat="1" ht="26.25" customHeight="1" x14ac:dyDescent="0.2">
      <c r="A12" s="241">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232"/>
      <c r="BA12" s="232"/>
      <c r="BB12" s="232"/>
      <c r="BC12" s="232"/>
      <c r="BD12" s="232"/>
      <c r="BE12" s="233"/>
      <c r="BF12" s="233"/>
      <c r="BG12" s="233"/>
      <c r="BH12" s="233"/>
      <c r="BI12" s="233"/>
      <c r="BJ12" s="233"/>
      <c r="BK12" s="233"/>
      <c r="BL12" s="233"/>
      <c r="BM12" s="233"/>
      <c r="BN12" s="233"/>
      <c r="BO12" s="233"/>
      <c r="BP12" s="233"/>
      <c r="BQ12" s="242">
        <v>6</v>
      </c>
      <c r="BR12" s="243"/>
      <c r="BS12" s="806"/>
      <c r="BT12" s="807"/>
      <c r="BU12" s="807"/>
      <c r="BV12" s="807"/>
      <c r="BW12" s="807"/>
      <c r="BX12" s="807"/>
      <c r="BY12" s="807"/>
      <c r="BZ12" s="807"/>
      <c r="CA12" s="807"/>
      <c r="CB12" s="807"/>
      <c r="CC12" s="807"/>
      <c r="CD12" s="807"/>
      <c r="CE12" s="807"/>
      <c r="CF12" s="807"/>
      <c r="CG12" s="808"/>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34"/>
    </row>
    <row r="13" spans="1:131" s="235" customFormat="1" ht="26.25" customHeight="1" x14ac:dyDescent="0.2">
      <c r="A13" s="241">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232"/>
      <c r="BA13" s="232"/>
      <c r="BB13" s="232"/>
      <c r="BC13" s="232"/>
      <c r="BD13" s="232"/>
      <c r="BE13" s="233"/>
      <c r="BF13" s="233"/>
      <c r="BG13" s="233"/>
      <c r="BH13" s="233"/>
      <c r="BI13" s="233"/>
      <c r="BJ13" s="233"/>
      <c r="BK13" s="233"/>
      <c r="BL13" s="233"/>
      <c r="BM13" s="233"/>
      <c r="BN13" s="233"/>
      <c r="BO13" s="233"/>
      <c r="BP13" s="233"/>
      <c r="BQ13" s="242">
        <v>7</v>
      </c>
      <c r="BR13" s="243"/>
      <c r="BS13" s="806"/>
      <c r="BT13" s="807"/>
      <c r="BU13" s="807"/>
      <c r="BV13" s="807"/>
      <c r="BW13" s="807"/>
      <c r="BX13" s="807"/>
      <c r="BY13" s="807"/>
      <c r="BZ13" s="807"/>
      <c r="CA13" s="807"/>
      <c r="CB13" s="807"/>
      <c r="CC13" s="807"/>
      <c r="CD13" s="807"/>
      <c r="CE13" s="807"/>
      <c r="CF13" s="807"/>
      <c r="CG13" s="808"/>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34"/>
    </row>
    <row r="14" spans="1:131" s="235" customFormat="1" ht="26.25" customHeight="1" x14ac:dyDescent="0.2">
      <c r="A14" s="241">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232"/>
      <c r="BA14" s="232"/>
      <c r="BB14" s="232"/>
      <c r="BC14" s="232"/>
      <c r="BD14" s="232"/>
      <c r="BE14" s="233"/>
      <c r="BF14" s="233"/>
      <c r="BG14" s="233"/>
      <c r="BH14" s="233"/>
      <c r="BI14" s="233"/>
      <c r="BJ14" s="233"/>
      <c r="BK14" s="233"/>
      <c r="BL14" s="233"/>
      <c r="BM14" s="233"/>
      <c r="BN14" s="233"/>
      <c r="BO14" s="233"/>
      <c r="BP14" s="233"/>
      <c r="BQ14" s="242">
        <v>8</v>
      </c>
      <c r="BR14" s="243"/>
      <c r="BS14" s="806"/>
      <c r="BT14" s="807"/>
      <c r="BU14" s="807"/>
      <c r="BV14" s="807"/>
      <c r="BW14" s="807"/>
      <c r="BX14" s="807"/>
      <c r="BY14" s="807"/>
      <c r="BZ14" s="807"/>
      <c r="CA14" s="807"/>
      <c r="CB14" s="807"/>
      <c r="CC14" s="807"/>
      <c r="CD14" s="807"/>
      <c r="CE14" s="807"/>
      <c r="CF14" s="807"/>
      <c r="CG14" s="808"/>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34"/>
    </row>
    <row r="15" spans="1:131" s="235" customFormat="1" ht="26.25" customHeight="1" x14ac:dyDescent="0.2">
      <c r="A15" s="241">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232"/>
      <c r="BA15" s="232"/>
      <c r="BB15" s="232"/>
      <c r="BC15" s="232"/>
      <c r="BD15" s="232"/>
      <c r="BE15" s="233"/>
      <c r="BF15" s="233"/>
      <c r="BG15" s="233"/>
      <c r="BH15" s="233"/>
      <c r="BI15" s="233"/>
      <c r="BJ15" s="233"/>
      <c r="BK15" s="233"/>
      <c r="BL15" s="233"/>
      <c r="BM15" s="233"/>
      <c r="BN15" s="233"/>
      <c r="BO15" s="233"/>
      <c r="BP15" s="233"/>
      <c r="BQ15" s="242">
        <v>9</v>
      </c>
      <c r="BR15" s="243"/>
      <c r="BS15" s="806"/>
      <c r="BT15" s="807"/>
      <c r="BU15" s="807"/>
      <c r="BV15" s="807"/>
      <c r="BW15" s="807"/>
      <c r="BX15" s="807"/>
      <c r="BY15" s="807"/>
      <c r="BZ15" s="807"/>
      <c r="CA15" s="807"/>
      <c r="CB15" s="807"/>
      <c r="CC15" s="807"/>
      <c r="CD15" s="807"/>
      <c r="CE15" s="807"/>
      <c r="CF15" s="807"/>
      <c r="CG15" s="808"/>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2">
      <c r="A16" s="241">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232"/>
      <c r="BA16" s="232"/>
      <c r="BB16" s="232"/>
      <c r="BC16" s="232"/>
      <c r="BD16" s="232"/>
      <c r="BE16" s="233"/>
      <c r="BF16" s="233"/>
      <c r="BG16" s="233"/>
      <c r="BH16" s="233"/>
      <c r="BI16" s="233"/>
      <c r="BJ16" s="233"/>
      <c r="BK16" s="233"/>
      <c r="BL16" s="233"/>
      <c r="BM16" s="233"/>
      <c r="BN16" s="233"/>
      <c r="BO16" s="233"/>
      <c r="BP16" s="233"/>
      <c r="BQ16" s="242">
        <v>10</v>
      </c>
      <c r="BR16" s="243"/>
      <c r="BS16" s="806"/>
      <c r="BT16" s="807"/>
      <c r="BU16" s="807"/>
      <c r="BV16" s="807"/>
      <c r="BW16" s="807"/>
      <c r="BX16" s="807"/>
      <c r="BY16" s="807"/>
      <c r="BZ16" s="807"/>
      <c r="CA16" s="807"/>
      <c r="CB16" s="807"/>
      <c r="CC16" s="807"/>
      <c r="CD16" s="807"/>
      <c r="CE16" s="807"/>
      <c r="CF16" s="807"/>
      <c r="CG16" s="808"/>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2">
      <c r="A17" s="241">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232"/>
      <c r="BA17" s="232"/>
      <c r="BB17" s="232"/>
      <c r="BC17" s="232"/>
      <c r="BD17" s="232"/>
      <c r="BE17" s="233"/>
      <c r="BF17" s="233"/>
      <c r="BG17" s="233"/>
      <c r="BH17" s="233"/>
      <c r="BI17" s="233"/>
      <c r="BJ17" s="233"/>
      <c r="BK17" s="233"/>
      <c r="BL17" s="233"/>
      <c r="BM17" s="233"/>
      <c r="BN17" s="233"/>
      <c r="BO17" s="233"/>
      <c r="BP17" s="233"/>
      <c r="BQ17" s="242">
        <v>11</v>
      </c>
      <c r="BR17" s="243"/>
      <c r="BS17" s="806"/>
      <c r="BT17" s="807"/>
      <c r="BU17" s="807"/>
      <c r="BV17" s="807"/>
      <c r="BW17" s="807"/>
      <c r="BX17" s="807"/>
      <c r="BY17" s="807"/>
      <c r="BZ17" s="807"/>
      <c r="CA17" s="807"/>
      <c r="CB17" s="807"/>
      <c r="CC17" s="807"/>
      <c r="CD17" s="807"/>
      <c r="CE17" s="807"/>
      <c r="CF17" s="807"/>
      <c r="CG17" s="808"/>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2">
      <c r="A18" s="241">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232"/>
      <c r="BA18" s="232"/>
      <c r="BB18" s="232"/>
      <c r="BC18" s="232"/>
      <c r="BD18" s="232"/>
      <c r="BE18" s="233"/>
      <c r="BF18" s="233"/>
      <c r="BG18" s="233"/>
      <c r="BH18" s="233"/>
      <c r="BI18" s="233"/>
      <c r="BJ18" s="233"/>
      <c r="BK18" s="233"/>
      <c r="BL18" s="233"/>
      <c r="BM18" s="233"/>
      <c r="BN18" s="233"/>
      <c r="BO18" s="233"/>
      <c r="BP18" s="233"/>
      <c r="BQ18" s="242">
        <v>12</v>
      </c>
      <c r="BR18" s="243"/>
      <c r="BS18" s="806"/>
      <c r="BT18" s="807"/>
      <c r="BU18" s="807"/>
      <c r="BV18" s="807"/>
      <c r="BW18" s="807"/>
      <c r="BX18" s="807"/>
      <c r="BY18" s="807"/>
      <c r="BZ18" s="807"/>
      <c r="CA18" s="807"/>
      <c r="CB18" s="807"/>
      <c r="CC18" s="807"/>
      <c r="CD18" s="807"/>
      <c r="CE18" s="807"/>
      <c r="CF18" s="807"/>
      <c r="CG18" s="808"/>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2">
      <c r="A19" s="241">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232"/>
      <c r="BA19" s="232"/>
      <c r="BB19" s="232"/>
      <c r="BC19" s="232"/>
      <c r="BD19" s="232"/>
      <c r="BE19" s="233"/>
      <c r="BF19" s="233"/>
      <c r="BG19" s="233"/>
      <c r="BH19" s="233"/>
      <c r="BI19" s="233"/>
      <c r="BJ19" s="233"/>
      <c r="BK19" s="233"/>
      <c r="BL19" s="233"/>
      <c r="BM19" s="233"/>
      <c r="BN19" s="233"/>
      <c r="BO19" s="233"/>
      <c r="BP19" s="233"/>
      <c r="BQ19" s="242">
        <v>13</v>
      </c>
      <c r="BR19" s="243"/>
      <c r="BS19" s="806"/>
      <c r="BT19" s="807"/>
      <c r="BU19" s="807"/>
      <c r="BV19" s="807"/>
      <c r="BW19" s="807"/>
      <c r="BX19" s="807"/>
      <c r="BY19" s="807"/>
      <c r="BZ19" s="807"/>
      <c r="CA19" s="807"/>
      <c r="CB19" s="807"/>
      <c r="CC19" s="807"/>
      <c r="CD19" s="807"/>
      <c r="CE19" s="807"/>
      <c r="CF19" s="807"/>
      <c r="CG19" s="808"/>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2">
      <c r="A20" s="241">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232"/>
      <c r="BA20" s="232"/>
      <c r="BB20" s="232"/>
      <c r="BC20" s="232"/>
      <c r="BD20" s="232"/>
      <c r="BE20" s="233"/>
      <c r="BF20" s="233"/>
      <c r="BG20" s="233"/>
      <c r="BH20" s="233"/>
      <c r="BI20" s="233"/>
      <c r="BJ20" s="233"/>
      <c r="BK20" s="233"/>
      <c r="BL20" s="233"/>
      <c r="BM20" s="233"/>
      <c r="BN20" s="233"/>
      <c r="BO20" s="233"/>
      <c r="BP20" s="233"/>
      <c r="BQ20" s="242">
        <v>14</v>
      </c>
      <c r="BR20" s="243"/>
      <c r="BS20" s="806"/>
      <c r="BT20" s="807"/>
      <c r="BU20" s="807"/>
      <c r="BV20" s="807"/>
      <c r="BW20" s="807"/>
      <c r="BX20" s="807"/>
      <c r="BY20" s="807"/>
      <c r="BZ20" s="807"/>
      <c r="CA20" s="807"/>
      <c r="CB20" s="807"/>
      <c r="CC20" s="807"/>
      <c r="CD20" s="807"/>
      <c r="CE20" s="807"/>
      <c r="CF20" s="807"/>
      <c r="CG20" s="808"/>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5">
      <c r="A21" s="241">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232"/>
      <c r="BA21" s="232"/>
      <c r="BB21" s="232"/>
      <c r="BC21" s="232"/>
      <c r="BD21" s="232"/>
      <c r="BE21" s="233"/>
      <c r="BF21" s="233"/>
      <c r="BG21" s="233"/>
      <c r="BH21" s="233"/>
      <c r="BI21" s="233"/>
      <c r="BJ21" s="233"/>
      <c r="BK21" s="233"/>
      <c r="BL21" s="233"/>
      <c r="BM21" s="233"/>
      <c r="BN21" s="233"/>
      <c r="BO21" s="233"/>
      <c r="BP21" s="233"/>
      <c r="BQ21" s="242">
        <v>15</v>
      </c>
      <c r="BR21" s="243"/>
      <c r="BS21" s="806"/>
      <c r="BT21" s="807"/>
      <c r="BU21" s="807"/>
      <c r="BV21" s="807"/>
      <c r="BW21" s="807"/>
      <c r="BX21" s="807"/>
      <c r="BY21" s="807"/>
      <c r="BZ21" s="807"/>
      <c r="CA21" s="807"/>
      <c r="CB21" s="807"/>
      <c r="CC21" s="807"/>
      <c r="CD21" s="807"/>
      <c r="CE21" s="807"/>
      <c r="CF21" s="807"/>
      <c r="CG21" s="808"/>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41">
        <v>16</v>
      </c>
      <c r="B22" s="784"/>
      <c r="C22" s="785"/>
      <c r="D22" s="785"/>
      <c r="E22" s="785"/>
      <c r="F22" s="785"/>
      <c r="G22" s="785"/>
      <c r="H22" s="785"/>
      <c r="I22" s="785"/>
      <c r="J22" s="785"/>
      <c r="K22" s="785"/>
      <c r="L22" s="785"/>
      <c r="M22" s="785"/>
      <c r="N22" s="785"/>
      <c r="O22" s="785"/>
      <c r="P22" s="786"/>
      <c r="Q22" s="816"/>
      <c r="R22" s="817"/>
      <c r="S22" s="817"/>
      <c r="T22" s="817"/>
      <c r="U22" s="817"/>
      <c r="V22" s="817"/>
      <c r="W22" s="817"/>
      <c r="X22" s="817"/>
      <c r="Y22" s="817"/>
      <c r="Z22" s="817"/>
      <c r="AA22" s="817"/>
      <c r="AB22" s="817"/>
      <c r="AC22" s="817"/>
      <c r="AD22" s="817"/>
      <c r="AE22" s="818"/>
      <c r="AF22" s="799"/>
      <c r="AG22" s="800"/>
      <c r="AH22" s="800"/>
      <c r="AI22" s="800"/>
      <c r="AJ22" s="801"/>
      <c r="AK22" s="831"/>
      <c r="AL22" s="832"/>
      <c r="AM22" s="832"/>
      <c r="AN22" s="832"/>
      <c r="AO22" s="832"/>
      <c r="AP22" s="832"/>
      <c r="AQ22" s="832"/>
      <c r="AR22" s="832"/>
      <c r="AS22" s="832"/>
      <c r="AT22" s="832"/>
      <c r="AU22" s="833"/>
      <c r="AV22" s="833"/>
      <c r="AW22" s="833"/>
      <c r="AX22" s="833"/>
      <c r="AY22" s="834"/>
      <c r="AZ22" s="835" t="s">
        <v>379</v>
      </c>
      <c r="BA22" s="835"/>
      <c r="BB22" s="835"/>
      <c r="BC22" s="835"/>
      <c r="BD22" s="836"/>
      <c r="BE22" s="233"/>
      <c r="BF22" s="233"/>
      <c r="BG22" s="233"/>
      <c r="BH22" s="233"/>
      <c r="BI22" s="233"/>
      <c r="BJ22" s="233"/>
      <c r="BK22" s="233"/>
      <c r="BL22" s="233"/>
      <c r="BM22" s="233"/>
      <c r="BN22" s="233"/>
      <c r="BO22" s="233"/>
      <c r="BP22" s="233"/>
      <c r="BQ22" s="242">
        <v>16</v>
      </c>
      <c r="BR22" s="243"/>
      <c r="BS22" s="806"/>
      <c r="BT22" s="807"/>
      <c r="BU22" s="807"/>
      <c r="BV22" s="807"/>
      <c r="BW22" s="807"/>
      <c r="BX22" s="807"/>
      <c r="BY22" s="807"/>
      <c r="BZ22" s="807"/>
      <c r="CA22" s="807"/>
      <c r="CB22" s="807"/>
      <c r="CC22" s="807"/>
      <c r="CD22" s="807"/>
      <c r="CE22" s="807"/>
      <c r="CF22" s="807"/>
      <c r="CG22" s="808"/>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4" t="s">
        <v>380</v>
      </c>
      <c r="B23" s="819" t="s">
        <v>381</v>
      </c>
      <c r="C23" s="820"/>
      <c r="D23" s="820"/>
      <c r="E23" s="820"/>
      <c r="F23" s="820"/>
      <c r="G23" s="820"/>
      <c r="H23" s="820"/>
      <c r="I23" s="820"/>
      <c r="J23" s="820"/>
      <c r="K23" s="820"/>
      <c r="L23" s="820"/>
      <c r="M23" s="820"/>
      <c r="N23" s="820"/>
      <c r="O23" s="820"/>
      <c r="P23" s="821"/>
      <c r="Q23" s="822">
        <v>13164</v>
      </c>
      <c r="R23" s="823"/>
      <c r="S23" s="823"/>
      <c r="T23" s="823"/>
      <c r="U23" s="823"/>
      <c r="V23" s="823">
        <v>11690</v>
      </c>
      <c r="W23" s="823"/>
      <c r="X23" s="823"/>
      <c r="Y23" s="823"/>
      <c r="Z23" s="823"/>
      <c r="AA23" s="823">
        <v>1474</v>
      </c>
      <c r="AB23" s="823"/>
      <c r="AC23" s="823"/>
      <c r="AD23" s="823"/>
      <c r="AE23" s="824"/>
      <c r="AF23" s="825">
        <v>704</v>
      </c>
      <c r="AG23" s="823"/>
      <c r="AH23" s="823"/>
      <c r="AI23" s="823"/>
      <c r="AJ23" s="826"/>
      <c r="AK23" s="827"/>
      <c r="AL23" s="828"/>
      <c r="AM23" s="828"/>
      <c r="AN23" s="828"/>
      <c r="AO23" s="828"/>
      <c r="AP23" s="823">
        <v>6131</v>
      </c>
      <c r="AQ23" s="823"/>
      <c r="AR23" s="823"/>
      <c r="AS23" s="823"/>
      <c r="AT23" s="823"/>
      <c r="AU23" s="829"/>
      <c r="AV23" s="829"/>
      <c r="AW23" s="829"/>
      <c r="AX23" s="829"/>
      <c r="AY23" s="830"/>
      <c r="AZ23" s="838" t="s">
        <v>382</v>
      </c>
      <c r="BA23" s="839"/>
      <c r="BB23" s="839"/>
      <c r="BC23" s="839"/>
      <c r="BD23" s="840"/>
      <c r="BE23" s="233"/>
      <c r="BF23" s="233"/>
      <c r="BG23" s="233"/>
      <c r="BH23" s="233"/>
      <c r="BI23" s="233"/>
      <c r="BJ23" s="233"/>
      <c r="BK23" s="233"/>
      <c r="BL23" s="233"/>
      <c r="BM23" s="233"/>
      <c r="BN23" s="233"/>
      <c r="BO23" s="233"/>
      <c r="BP23" s="233"/>
      <c r="BQ23" s="242">
        <v>17</v>
      </c>
      <c r="BR23" s="243"/>
      <c r="BS23" s="806"/>
      <c r="BT23" s="807"/>
      <c r="BU23" s="807"/>
      <c r="BV23" s="807"/>
      <c r="BW23" s="807"/>
      <c r="BX23" s="807"/>
      <c r="BY23" s="807"/>
      <c r="BZ23" s="807"/>
      <c r="CA23" s="807"/>
      <c r="CB23" s="807"/>
      <c r="CC23" s="807"/>
      <c r="CD23" s="807"/>
      <c r="CE23" s="807"/>
      <c r="CF23" s="807"/>
      <c r="CG23" s="808"/>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37" t="s">
        <v>383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2"/>
      <c r="BA24" s="232"/>
      <c r="BB24" s="232"/>
      <c r="BC24" s="232"/>
      <c r="BD24" s="232"/>
      <c r="BE24" s="233"/>
      <c r="BF24" s="233"/>
      <c r="BG24" s="233"/>
      <c r="BH24" s="233"/>
      <c r="BI24" s="233"/>
      <c r="BJ24" s="233"/>
      <c r="BK24" s="233"/>
      <c r="BL24" s="233"/>
      <c r="BM24" s="233"/>
      <c r="BN24" s="233"/>
      <c r="BO24" s="233"/>
      <c r="BP24" s="233"/>
      <c r="BQ24" s="242">
        <v>18</v>
      </c>
      <c r="BR24" s="243"/>
      <c r="BS24" s="806"/>
      <c r="BT24" s="807"/>
      <c r="BU24" s="807"/>
      <c r="BV24" s="807"/>
      <c r="BW24" s="807"/>
      <c r="BX24" s="807"/>
      <c r="BY24" s="807"/>
      <c r="BZ24" s="807"/>
      <c r="CA24" s="807"/>
      <c r="CB24" s="807"/>
      <c r="CC24" s="807"/>
      <c r="CD24" s="807"/>
      <c r="CE24" s="807"/>
      <c r="CF24" s="807"/>
      <c r="CG24" s="808"/>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s="227" customFormat="1" ht="26.25" customHeight="1" thickBot="1" x14ac:dyDescent="0.25">
      <c r="A25" s="792" t="s">
        <v>384</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32"/>
      <c r="BK25" s="232"/>
      <c r="BL25" s="232"/>
      <c r="BM25" s="232"/>
      <c r="BN25" s="232"/>
      <c r="BO25" s="245"/>
      <c r="BP25" s="245"/>
      <c r="BQ25" s="242">
        <v>19</v>
      </c>
      <c r="BR25" s="243"/>
      <c r="BS25" s="806"/>
      <c r="BT25" s="807"/>
      <c r="BU25" s="807"/>
      <c r="BV25" s="807"/>
      <c r="BW25" s="807"/>
      <c r="BX25" s="807"/>
      <c r="BY25" s="807"/>
      <c r="BZ25" s="807"/>
      <c r="CA25" s="807"/>
      <c r="CB25" s="807"/>
      <c r="CC25" s="807"/>
      <c r="CD25" s="807"/>
      <c r="CE25" s="807"/>
      <c r="CF25" s="807"/>
      <c r="CG25" s="808"/>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26"/>
    </row>
    <row r="26" spans="1:131" s="227" customFormat="1" ht="26.25" customHeight="1" x14ac:dyDescent="0.2">
      <c r="A26" s="772" t="s">
        <v>361</v>
      </c>
      <c r="B26" s="773"/>
      <c r="C26" s="773"/>
      <c r="D26" s="773"/>
      <c r="E26" s="773"/>
      <c r="F26" s="773"/>
      <c r="G26" s="773"/>
      <c r="H26" s="773"/>
      <c r="I26" s="773"/>
      <c r="J26" s="773"/>
      <c r="K26" s="773"/>
      <c r="L26" s="773"/>
      <c r="M26" s="773"/>
      <c r="N26" s="773"/>
      <c r="O26" s="773"/>
      <c r="P26" s="774"/>
      <c r="Q26" s="749" t="s">
        <v>385</v>
      </c>
      <c r="R26" s="750"/>
      <c r="S26" s="750"/>
      <c r="T26" s="750"/>
      <c r="U26" s="751"/>
      <c r="V26" s="749" t="s">
        <v>386</v>
      </c>
      <c r="W26" s="750"/>
      <c r="X26" s="750"/>
      <c r="Y26" s="750"/>
      <c r="Z26" s="751"/>
      <c r="AA26" s="749" t="s">
        <v>387</v>
      </c>
      <c r="AB26" s="750"/>
      <c r="AC26" s="750"/>
      <c r="AD26" s="750"/>
      <c r="AE26" s="750"/>
      <c r="AF26" s="841" t="s">
        <v>388</v>
      </c>
      <c r="AG26" s="842"/>
      <c r="AH26" s="842"/>
      <c r="AI26" s="842"/>
      <c r="AJ26" s="843"/>
      <c r="AK26" s="750" t="s">
        <v>389</v>
      </c>
      <c r="AL26" s="750"/>
      <c r="AM26" s="750"/>
      <c r="AN26" s="750"/>
      <c r="AO26" s="751"/>
      <c r="AP26" s="749" t="s">
        <v>390</v>
      </c>
      <c r="AQ26" s="750"/>
      <c r="AR26" s="750"/>
      <c r="AS26" s="750"/>
      <c r="AT26" s="751"/>
      <c r="AU26" s="749" t="s">
        <v>391</v>
      </c>
      <c r="AV26" s="750"/>
      <c r="AW26" s="750"/>
      <c r="AX26" s="750"/>
      <c r="AY26" s="751"/>
      <c r="AZ26" s="749" t="s">
        <v>392</v>
      </c>
      <c r="BA26" s="750"/>
      <c r="BB26" s="750"/>
      <c r="BC26" s="750"/>
      <c r="BD26" s="751"/>
      <c r="BE26" s="749" t="s">
        <v>368</v>
      </c>
      <c r="BF26" s="750"/>
      <c r="BG26" s="750"/>
      <c r="BH26" s="750"/>
      <c r="BI26" s="761"/>
      <c r="BJ26" s="232"/>
      <c r="BK26" s="232"/>
      <c r="BL26" s="232"/>
      <c r="BM26" s="232"/>
      <c r="BN26" s="232"/>
      <c r="BO26" s="245"/>
      <c r="BP26" s="245"/>
      <c r="BQ26" s="242">
        <v>20</v>
      </c>
      <c r="BR26" s="243"/>
      <c r="BS26" s="806"/>
      <c r="BT26" s="807"/>
      <c r="BU26" s="807"/>
      <c r="BV26" s="807"/>
      <c r="BW26" s="807"/>
      <c r="BX26" s="807"/>
      <c r="BY26" s="807"/>
      <c r="BZ26" s="807"/>
      <c r="CA26" s="807"/>
      <c r="CB26" s="807"/>
      <c r="CC26" s="807"/>
      <c r="CD26" s="807"/>
      <c r="CE26" s="807"/>
      <c r="CF26" s="807"/>
      <c r="CG26" s="808"/>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26"/>
    </row>
    <row r="27" spans="1:131" s="227" customFormat="1" ht="26.25" customHeight="1" thickBot="1" x14ac:dyDescent="0.25">
      <c r="A27" s="775"/>
      <c r="B27" s="776"/>
      <c r="C27" s="776"/>
      <c r="D27" s="776"/>
      <c r="E27" s="776"/>
      <c r="F27" s="776"/>
      <c r="G27" s="776"/>
      <c r="H27" s="776"/>
      <c r="I27" s="776"/>
      <c r="J27" s="776"/>
      <c r="K27" s="776"/>
      <c r="L27" s="776"/>
      <c r="M27" s="776"/>
      <c r="N27" s="776"/>
      <c r="O27" s="776"/>
      <c r="P27" s="777"/>
      <c r="Q27" s="752"/>
      <c r="R27" s="753"/>
      <c r="S27" s="753"/>
      <c r="T27" s="753"/>
      <c r="U27" s="754"/>
      <c r="V27" s="752"/>
      <c r="W27" s="753"/>
      <c r="X27" s="753"/>
      <c r="Y27" s="753"/>
      <c r="Z27" s="754"/>
      <c r="AA27" s="752"/>
      <c r="AB27" s="753"/>
      <c r="AC27" s="753"/>
      <c r="AD27" s="753"/>
      <c r="AE27" s="753"/>
      <c r="AF27" s="844"/>
      <c r="AG27" s="845"/>
      <c r="AH27" s="845"/>
      <c r="AI27" s="845"/>
      <c r="AJ27" s="846"/>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62"/>
      <c r="BJ27" s="232"/>
      <c r="BK27" s="232"/>
      <c r="BL27" s="232"/>
      <c r="BM27" s="232"/>
      <c r="BN27" s="232"/>
      <c r="BO27" s="245"/>
      <c r="BP27" s="245"/>
      <c r="BQ27" s="242">
        <v>21</v>
      </c>
      <c r="BR27" s="243"/>
      <c r="BS27" s="806"/>
      <c r="BT27" s="807"/>
      <c r="BU27" s="807"/>
      <c r="BV27" s="807"/>
      <c r="BW27" s="807"/>
      <c r="BX27" s="807"/>
      <c r="BY27" s="807"/>
      <c r="BZ27" s="807"/>
      <c r="CA27" s="807"/>
      <c r="CB27" s="807"/>
      <c r="CC27" s="807"/>
      <c r="CD27" s="807"/>
      <c r="CE27" s="807"/>
      <c r="CF27" s="807"/>
      <c r="CG27" s="808"/>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26"/>
    </row>
    <row r="28" spans="1:131" s="227" customFormat="1" ht="26.25" customHeight="1" thickTop="1" x14ac:dyDescent="0.2">
      <c r="A28" s="246">
        <v>1</v>
      </c>
      <c r="B28" s="763" t="s">
        <v>393</v>
      </c>
      <c r="C28" s="764"/>
      <c r="D28" s="764"/>
      <c r="E28" s="764"/>
      <c r="F28" s="764"/>
      <c r="G28" s="764"/>
      <c r="H28" s="764"/>
      <c r="I28" s="764"/>
      <c r="J28" s="764"/>
      <c r="K28" s="764"/>
      <c r="L28" s="764"/>
      <c r="M28" s="764"/>
      <c r="N28" s="764"/>
      <c r="O28" s="764"/>
      <c r="P28" s="765"/>
      <c r="Q28" s="851">
        <v>1246</v>
      </c>
      <c r="R28" s="852"/>
      <c r="S28" s="852"/>
      <c r="T28" s="852"/>
      <c r="U28" s="852"/>
      <c r="V28" s="852">
        <v>1141</v>
      </c>
      <c r="W28" s="852"/>
      <c r="X28" s="852"/>
      <c r="Y28" s="852"/>
      <c r="Z28" s="852"/>
      <c r="AA28" s="852">
        <v>105</v>
      </c>
      <c r="AB28" s="852"/>
      <c r="AC28" s="852"/>
      <c r="AD28" s="852"/>
      <c r="AE28" s="853"/>
      <c r="AF28" s="854">
        <v>105</v>
      </c>
      <c r="AG28" s="852"/>
      <c r="AH28" s="852"/>
      <c r="AI28" s="852"/>
      <c r="AJ28" s="855"/>
      <c r="AK28" s="856">
        <v>71</v>
      </c>
      <c r="AL28" s="847"/>
      <c r="AM28" s="847"/>
      <c r="AN28" s="847"/>
      <c r="AO28" s="847"/>
      <c r="AP28" s="847" t="s">
        <v>567</v>
      </c>
      <c r="AQ28" s="847"/>
      <c r="AR28" s="847"/>
      <c r="AS28" s="847"/>
      <c r="AT28" s="847"/>
      <c r="AU28" s="847" t="s">
        <v>568</v>
      </c>
      <c r="AV28" s="847"/>
      <c r="AW28" s="847"/>
      <c r="AX28" s="847"/>
      <c r="AY28" s="847"/>
      <c r="AZ28" s="848" t="s">
        <v>567</v>
      </c>
      <c r="BA28" s="848"/>
      <c r="BB28" s="848"/>
      <c r="BC28" s="848"/>
      <c r="BD28" s="848"/>
      <c r="BE28" s="849"/>
      <c r="BF28" s="849"/>
      <c r="BG28" s="849"/>
      <c r="BH28" s="849"/>
      <c r="BI28" s="850"/>
      <c r="BJ28" s="232"/>
      <c r="BK28" s="232"/>
      <c r="BL28" s="232"/>
      <c r="BM28" s="232"/>
      <c r="BN28" s="232"/>
      <c r="BO28" s="245"/>
      <c r="BP28" s="245"/>
      <c r="BQ28" s="242">
        <v>22</v>
      </c>
      <c r="BR28" s="243"/>
      <c r="BS28" s="806"/>
      <c r="BT28" s="807"/>
      <c r="BU28" s="807"/>
      <c r="BV28" s="807"/>
      <c r="BW28" s="807"/>
      <c r="BX28" s="807"/>
      <c r="BY28" s="807"/>
      <c r="BZ28" s="807"/>
      <c r="CA28" s="807"/>
      <c r="CB28" s="807"/>
      <c r="CC28" s="807"/>
      <c r="CD28" s="807"/>
      <c r="CE28" s="807"/>
      <c r="CF28" s="807"/>
      <c r="CG28" s="808"/>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26"/>
    </row>
    <row r="29" spans="1:131" s="227" customFormat="1" ht="26.25" customHeight="1" x14ac:dyDescent="0.2">
      <c r="A29" s="246">
        <v>2</v>
      </c>
      <c r="B29" s="784" t="s">
        <v>394</v>
      </c>
      <c r="C29" s="785"/>
      <c r="D29" s="785"/>
      <c r="E29" s="785"/>
      <c r="F29" s="785"/>
      <c r="G29" s="785"/>
      <c r="H29" s="785"/>
      <c r="I29" s="785"/>
      <c r="J29" s="785"/>
      <c r="K29" s="785"/>
      <c r="L29" s="785"/>
      <c r="M29" s="785"/>
      <c r="N29" s="785"/>
      <c r="O29" s="785"/>
      <c r="P29" s="786"/>
      <c r="Q29" s="787">
        <v>816</v>
      </c>
      <c r="R29" s="788"/>
      <c r="S29" s="788"/>
      <c r="T29" s="788"/>
      <c r="U29" s="788"/>
      <c r="V29" s="788">
        <v>759</v>
      </c>
      <c r="W29" s="788"/>
      <c r="X29" s="788"/>
      <c r="Y29" s="788"/>
      <c r="Z29" s="788"/>
      <c r="AA29" s="788">
        <v>57</v>
      </c>
      <c r="AB29" s="788"/>
      <c r="AC29" s="788"/>
      <c r="AD29" s="788"/>
      <c r="AE29" s="798"/>
      <c r="AF29" s="799">
        <v>57</v>
      </c>
      <c r="AG29" s="800"/>
      <c r="AH29" s="800"/>
      <c r="AI29" s="800"/>
      <c r="AJ29" s="801"/>
      <c r="AK29" s="859">
        <v>122</v>
      </c>
      <c r="AL29" s="860"/>
      <c r="AM29" s="860"/>
      <c r="AN29" s="860"/>
      <c r="AO29" s="860"/>
      <c r="AP29" s="860" t="s">
        <v>567</v>
      </c>
      <c r="AQ29" s="860"/>
      <c r="AR29" s="860"/>
      <c r="AS29" s="860"/>
      <c r="AT29" s="860"/>
      <c r="AU29" s="860" t="s">
        <v>567</v>
      </c>
      <c r="AV29" s="860"/>
      <c r="AW29" s="860"/>
      <c r="AX29" s="860"/>
      <c r="AY29" s="860"/>
      <c r="AZ29" s="861" t="s">
        <v>567</v>
      </c>
      <c r="BA29" s="861"/>
      <c r="BB29" s="861"/>
      <c r="BC29" s="861"/>
      <c r="BD29" s="861"/>
      <c r="BE29" s="857"/>
      <c r="BF29" s="857"/>
      <c r="BG29" s="857"/>
      <c r="BH29" s="857"/>
      <c r="BI29" s="858"/>
      <c r="BJ29" s="232"/>
      <c r="BK29" s="232"/>
      <c r="BL29" s="232"/>
      <c r="BM29" s="232"/>
      <c r="BN29" s="232"/>
      <c r="BO29" s="245"/>
      <c r="BP29" s="245"/>
      <c r="BQ29" s="242">
        <v>23</v>
      </c>
      <c r="BR29" s="243"/>
      <c r="BS29" s="806"/>
      <c r="BT29" s="807"/>
      <c r="BU29" s="807"/>
      <c r="BV29" s="807"/>
      <c r="BW29" s="807"/>
      <c r="BX29" s="807"/>
      <c r="BY29" s="807"/>
      <c r="BZ29" s="807"/>
      <c r="CA29" s="807"/>
      <c r="CB29" s="807"/>
      <c r="CC29" s="807"/>
      <c r="CD29" s="807"/>
      <c r="CE29" s="807"/>
      <c r="CF29" s="807"/>
      <c r="CG29" s="808"/>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26"/>
    </row>
    <row r="30" spans="1:131" s="227" customFormat="1" ht="26.25" customHeight="1" x14ac:dyDescent="0.2">
      <c r="A30" s="246">
        <v>3</v>
      </c>
      <c r="B30" s="784" t="s">
        <v>395</v>
      </c>
      <c r="C30" s="785"/>
      <c r="D30" s="785"/>
      <c r="E30" s="785"/>
      <c r="F30" s="785"/>
      <c r="G30" s="785"/>
      <c r="H30" s="785"/>
      <c r="I30" s="785"/>
      <c r="J30" s="785"/>
      <c r="K30" s="785"/>
      <c r="L30" s="785"/>
      <c r="M30" s="785"/>
      <c r="N30" s="785"/>
      <c r="O30" s="785"/>
      <c r="P30" s="786"/>
      <c r="Q30" s="787">
        <v>62</v>
      </c>
      <c r="R30" s="788"/>
      <c r="S30" s="788"/>
      <c r="T30" s="788"/>
      <c r="U30" s="788"/>
      <c r="V30" s="788">
        <v>58</v>
      </c>
      <c r="W30" s="788"/>
      <c r="X30" s="788"/>
      <c r="Y30" s="788"/>
      <c r="Z30" s="788"/>
      <c r="AA30" s="788">
        <v>3</v>
      </c>
      <c r="AB30" s="788"/>
      <c r="AC30" s="788"/>
      <c r="AD30" s="788"/>
      <c r="AE30" s="798"/>
      <c r="AF30" s="799">
        <v>3</v>
      </c>
      <c r="AG30" s="800"/>
      <c r="AH30" s="800"/>
      <c r="AI30" s="800"/>
      <c r="AJ30" s="801"/>
      <c r="AK30" s="859">
        <v>24</v>
      </c>
      <c r="AL30" s="860"/>
      <c r="AM30" s="860"/>
      <c r="AN30" s="860"/>
      <c r="AO30" s="860"/>
      <c r="AP30" s="860" t="s">
        <v>567</v>
      </c>
      <c r="AQ30" s="860"/>
      <c r="AR30" s="860"/>
      <c r="AS30" s="860"/>
      <c r="AT30" s="860"/>
      <c r="AU30" s="860" t="s">
        <v>569</v>
      </c>
      <c r="AV30" s="860"/>
      <c r="AW30" s="860"/>
      <c r="AX30" s="860"/>
      <c r="AY30" s="860"/>
      <c r="AZ30" s="861" t="s">
        <v>567</v>
      </c>
      <c r="BA30" s="861"/>
      <c r="BB30" s="861"/>
      <c r="BC30" s="861"/>
      <c r="BD30" s="861"/>
      <c r="BE30" s="857"/>
      <c r="BF30" s="857"/>
      <c r="BG30" s="857"/>
      <c r="BH30" s="857"/>
      <c r="BI30" s="858"/>
      <c r="BJ30" s="232"/>
      <c r="BK30" s="232"/>
      <c r="BL30" s="232"/>
      <c r="BM30" s="232"/>
      <c r="BN30" s="232"/>
      <c r="BO30" s="245"/>
      <c r="BP30" s="245"/>
      <c r="BQ30" s="242">
        <v>24</v>
      </c>
      <c r="BR30" s="243"/>
      <c r="BS30" s="806"/>
      <c r="BT30" s="807"/>
      <c r="BU30" s="807"/>
      <c r="BV30" s="807"/>
      <c r="BW30" s="807"/>
      <c r="BX30" s="807"/>
      <c r="BY30" s="807"/>
      <c r="BZ30" s="807"/>
      <c r="CA30" s="807"/>
      <c r="CB30" s="807"/>
      <c r="CC30" s="807"/>
      <c r="CD30" s="807"/>
      <c r="CE30" s="807"/>
      <c r="CF30" s="807"/>
      <c r="CG30" s="808"/>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26"/>
    </row>
    <row r="31" spans="1:131" s="227" customFormat="1" ht="26.25" customHeight="1" x14ac:dyDescent="0.2">
      <c r="A31" s="246">
        <v>4</v>
      </c>
      <c r="B31" s="784" t="s">
        <v>396</v>
      </c>
      <c r="C31" s="785"/>
      <c r="D31" s="785"/>
      <c r="E31" s="785"/>
      <c r="F31" s="785"/>
      <c r="G31" s="785"/>
      <c r="H31" s="785"/>
      <c r="I31" s="785"/>
      <c r="J31" s="785"/>
      <c r="K31" s="785"/>
      <c r="L31" s="785"/>
      <c r="M31" s="785"/>
      <c r="N31" s="785"/>
      <c r="O31" s="785"/>
      <c r="P31" s="786"/>
      <c r="Q31" s="787">
        <v>18</v>
      </c>
      <c r="R31" s="788"/>
      <c r="S31" s="788"/>
      <c r="T31" s="788"/>
      <c r="U31" s="788"/>
      <c r="V31" s="788">
        <v>10</v>
      </c>
      <c r="W31" s="788"/>
      <c r="X31" s="788"/>
      <c r="Y31" s="788"/>
      <c r="Z31" s="788"/>
      <c r="AA31" s="788">
        <v>9</v>
      </c>
      <c r="AB31" s="788"/>
      <c r="AC31" s="788"/>
      <c r="AD31" s="788"/>
      <c r="AE31" s="798"/>
      <c r="AF31" s="799">
        <v>176</v>
      </c>
      <c r="AG31" s="800"/>
      <c r="AH31" s="800"/>
      <c r="AI31" s="800"/>
      <c r="AJ31" s="801"/>
      <c r="AK31" s="859" t="s">
        <v>567</v>
      </c>
      <c r="AL31" s="860"/>
      <c r="AM31" s="860"/>
      <c r="AN31" s="860"/>
      <c r="AO31" s="860"/>
      <c r="AP31" s="860" t="s">
        <v>567</v>
      </c>
      <c r="AQ31" s="860"/>
      <c r="AR31" s="860"/>
      <c r="AS31" s="860"/>
      <c r="AT31" s="860"/>
      <c r="AU31" s="860" t="s">
        <v>567</v>
      </c>
      <c r="AV31" s="860"/>
      <c r="AW31" s="860"/>
      <c r="AX31" s="860"/>
      <c r="AY31" s="860"/>
      <c r="AZ31" s="861" t="s">
        <v>567</v>
      </c>
      <c r="BA31" s="861"/>
      <c r="BB31" s="861"/>
      <c r="BC31" s="861"/>
      <c r="BD31" s="861"/>
      <c r="BE31" s="857" t="s">
        <v>397</v>
      </c>
      <c r="BF31" s="857"/>
      <c r="BG31" s="857"/>
      <c r="BH31" s="857"/>
      <c r="BI31" s="858"/>
      <c r="BJ31" s="232"/>
      <c r="BK31" s="232"/>
      <c r="BL31" s="232"/>
      <c r="BM31" s="232"/>
      <c r="BN31" s="232"/>
      <c r="BO31" s="245"/>
      <c r="BP31" s="245"/>
      <c r="BQ31" s="242">
        <v>25</v>
      </c>
      <c r="BR31" s="243"/>
      <c r="BS31" s="806"/>
      <c r="BT31" s="807"/>
      <c r="BU31" s="807"/>
      <c r="BV31" s="807"/>
      <c r="BW31" s="807"/>
      <c r="BX31" s="807"/>
      <c r="BY31" s="807"/>
      <c r="BZ31" s="807"/>
      <c r="CA31" s="807"/>
      <c r="CB31" s="807"/>
      <c r="CC31" s="807"/>
      <c r="CD31" s="807"/>
      <c r="CE31" s="807"/>
      <c r="CF31" s="807"/>
      <c r="CG31" s="808"/>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26"/>
    </row>
    <row r="32" spans="1:131" s="227" customFormat="1" ht="26.25" customHeight="1" x14ac:dyDescent="0.2">
      <c r="A32" s="246">
        <v>5</v>
      </c>
      <c r="B32" s="784" t="s">
        <v>398</v>
      </c>
      <c r="C32" s="785"/>
      <c r="D32" s="785"/>
      <c r="E32" s="785"/>
      <c r="F32" s="785"/>
      <c r="G32" s="785"/>
      <c r="H32" s="785"/>
      <c r="I32" s="785"/>
      <c r="J32" s="785"/>
      <c r="K32" s="785"/>
      <c r="L32" s="785"/>
      <c r="M32" s="785"/>
      <c r="N32" s="785"/>
      <c r="O32" s="785"/>
      <c r="P32" s="786"/>
      <c r="Q32" s="787">
        <v>303</v>
      </c>
      <c r="R32" s="788"/>
      <c r="S32" s="788"/>
      <c r="T32" s="788"/>
      <c r="U32" s="788"/>
      <c r="V32" s="788">
        <v>275</v>
      </c>
      <c r="W32" s="788"/>
      <c r="X32" s="788"/>
      <c r="Y32" s="788"/>
      <c r="Z32" s="788"/>
      <c r="AA32" s="788">
        <v>28</v>
      </c>
      <c r="AB32" s="788"/>
      <c r="AC32" s="788"/>
      <c r="AD32" s="788"/>
      <c r="AE32" s="798"/>
      <c r="AF32" s="799">
        <v>28</v>
      </c>
      <c r="AG32" s="800"/>
      <c r="AH32" s="800"/>
      <c r="AI32" s="800"/>
      <c r="AJ32" s="801"/>
      <c r="AK32" s="859">
        <v>1</v>
      </c>
      <c r="AL32" s="860"/>
      <c r="AM32" s="860"/>
      <c r="AN32" s="860"/>
      <c r="AO32" s="860"/>
      <c r="AP32" s="860">
        <v>286</v>
      </c>
      <c r="AQ32" s="860"/>
      <c r="AR32" s="860"/>
      <c r="AS32" s="860"/>
      <c r="AT32" s="860"/>
      <c r="AU32" s="860">
        <v>143</v>
      </c>
      <c r="AV32" s="860"/>
      <c r="AW32" s="860"/>
      <c r="AX32" s="860"/>
      <c r="AY32" s="860"/>
      <c r="AZ32" s="861" t="s">
        <v>567</v>
      </c>
      <c r="BA32" s="861"/>
      <c r="BB32" s="861"/>
      <c r="BC32" s="861"/>
      <c r="BD32" s="861"/>
      <c r="BE32" s="857" t="s">
        <v>399</v>
      </c>
      <c r="BF32" s="857"/>
      <c r="BG32" s="857"/>
      <c r="BH32" s="857"/>
      <c r="BI32" s="858"/>
      <c r="BJ32" s="232"/>
      <c r="BK32" s="232"/>
      <c r="BL32" s="232"/>
      <c r="BM32" s="232"/>
      <c r="BN32" s="232"/>
      <c r="BO32" s="245"/>
      <c r="BP32" s="245"/>
      <c r="BQ32" s="242">
        <v>26</v>
      </c>
      <c r="BR32" s="243"/>
      <c r="BS32" s="806"/>
      <c r="BT32" s="807"/>
      <c r="BU32" s="807"/>
      <c r="BV32" s="807"/>
      <c r="BW32" s="807"/>
      <c r="BX32" s="807"/>
      <c r="BY32" s="807"/>
      <c r="BZ32" s="807"/>
      <c r="CA32" s="807"/>
      <c r="CB32" s="807"/>
      <c r="CC32" s="807"/>
      <c r="CD32" s="807"/>
      <c r="CE32" s="807"/>
      <c r="CF32" s="807"/>
      <c r="CG32" s="808"/>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26"/>
    </row>
    <row r="33" spans="1:131" s="227" customFormat="1" ht="26.25" customHeight="1" x14ac:dyDescent="0.2">
      <c r="A33" s="246">
        <v>6</v>
      </c>
      <c r="B33" s="784"/>
      <c r="C33" s="785"/>
      <c r="D33" s="785"/>
      <c r="E33" s="785"/>
      <c r="F33" s="785"/>
      <c r="G33" s="785"/>
      <c r="H33" s="785"/>
      <c r="I33" s="785"/>
      <c r="J33" s="785"/>
      <c r="K33" s="785"/>
      <c r="L33" s="785"/>
      <c r="M33" s="785"/>
      <c r="N33" s="785"/>
      <c r="O33" s="785"/>
      <c r="P33" s="786"/>
      <c r="Q33" s="787"/>
      <c r="R33" s="788"/>
      <c r="S33" s="788"/>
      <c r="T33" s="788"/>
      <c r="U33" s="788"/>
      <c r="V33" s="788"/>
      <c r="W33" s="788"/>
      <c r="X33" s="788"/>
      <c r="Y33" s="788"/>
      <c r="Z33" s="788"/>
      <c r="AA33" s="788"/>
      <c r="AB33" s="788"/>
      <c r="AC33" s="788"/>
      <c r="AD33" s="788"/>
      <c r="AE33" s="798"/>
      <c r="AF33" s="799"/>
      <c r="AG33" s="800"/>
      <c r="AH33" s="800"/>
      <c r="AI33" s="800"/>
      <c r="AJ33" s="801"/>
      <c r="AK33" s="859"/>
      <c r="AL33" s="860"/>
      <c r="AM33" s="860"/>
      <c r="AN33" s="860"/>
      <c r="AO33" s="860"/>
      <c r="AP33" s="860"/>
      <c r="AQ33" s="860"/>
      <c r="AR33" s="860"/>
      <c r="AS33" s="860"/>
      <c r="AT33" s="860"/>
      <c r="AU33" s="860"/>
      <c r="AV33" s="860"/>
      <c r="AW33" s="860"/>
      <c r="AX33" s="860"/>
      <c r="AY33" s="860"/>
      <c r="AZ33" s="861"/>
      <c r="BA33" s="861"/>
      <c r="BB33" s="861"/>
      <c r="BC33" s="861"/>
      <c r="BD33" s="861"/>
      <c r="BE33" s="857"/>
      <c r="BF33" s="857"/>
      <c r="BG33" s="857"/>
      <c r="BH33" s="857"/>
      <c r="BI33" s="858"/>
      <c r="BJ33" s="232"/>
      <c r="BK33" s="232"/>
      <c r="BL33" s="232"/>
      <c r="BM33" s="232"/>
      <c r="BN33" s="232"/>
      <c r="BO33" s="245"/>
      <c r="BP33" s="245"/>
      <c r="BQ33" s="242">
        <v>27</v>
      </c>
      <c r="BR33" s="243"/>
      <c r="BS33" s="806"/>
      <c r="BT33" s="807"/>
      <c r="BU33" s="807"/>
      <c r="BV33" s="807"/>
      <c r="BW33" s="807"/>
      <c r="BX33" s="807"/>
      <c r="BY33" s="807"/>
      <c r="BZ33" s="807"/>
      <c r="CA33" s="807"/>
      <c r="CB33" s="807"/>
      <c r="CC33" s="807"/>
      <c r="CD33" s="807"/>
      <c r="CE33" s="807"/>
      <c r="CF33" s="807"/>
      <c r="CG33" s="808"/>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26"/>
    </row>
    <row r="34" spans="1:131" s="227" customFormat="1" ht="26.25" customHeight="1" x14ac:dyDescent="0.2">
      <c r="A34" s="246">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98"/>
      <c r="AF34" s="799"/>
      <c r="AG34" s="800"/>
      <c r="AH34" s="800"/>
      <c r="AI34" s="800"/>
      <c r="AJ34" s="801"/>
      <c r="AK34" s="859"/>
      <c r="AL34" s="860"/>
      <c r="AM34" s="860"/>
      <c r="AN34" s="860"/>
      <c r="AO34" s="860"/>
      <c r="AP34" s="860"/>
      <c r="AQ34" s="860"/>
      <c r="AR34" s="860"/>
      <c r="AS34" s="860"/>
      <c r="AT34" s="860"/>
      <c r="AU34" s="860"/>
      <c r="AV34" s="860"/>
      <c r="AW34" s="860"/>
      <c r="AX34" s="860"/>
      <c r="AY34" s="860"/>
      <c r="AZ34" s="861"/>
      <c r="BA34" s="861"/>
      <c r="BB34" s="861"/>
      <c r="BC34" s="861"/>
      <c r="BD34" s="861"/>
      <c r="BE34" s="857"/>
      <c r="BF34" s="857"/>
      <c r="BG34" s="857"/>
      <c r="BH34" s="857"/>
      <c r="BI34" s="858"/>
      <c r="BJ34" s="232"/>
      <c r="BK34" s="232"/>
      <c r="BL34" s="232"/>
      <c r="BM34" s="232"/>
      <c r="BN34" s="232"/>
      <c r="BO34" s="245"/>
      <c r="BP34" s="245"/>
      <c r="BQ34" s="242">
        <v>28</v>
      </c>
      <c r="BR34" s="243"/>
      <c r="BS34" s="806"/>
      <c r="BT34" s="807"/>
      <c r="BU34" s="807"/>
      <c r="BV34" s="807"/>
      <c r="BW34" s="807"/>
      <c r="BX34" s="807"/>
      <c r="BY34" s="807"/>
      <c r="BZ34" s="807"/>
      <c r="CA34" s="807"/>
      <c r="CB34" s="807"/>
      <c r="CC34" s="807"/>
      <c r="CD34" s="807"/>
      <c r="CE34" s="807"/>
      <c r="CF34" s="807"/>
      <c r="CG34" s="808"/>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26"/>
    </row>
    <row r="35" spans="1:131" s="227" customFormat="1" ht="26.25" customHeight="1" x14ac:dyDescent="0.2">
      <c r="A35" s="246">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98"/>
      <c r="AF35" s="799"/>
      <c r="AG35" s="800"/>
      <c r="AH35" s="800"/>
      <c r="AI35" s="800"/>
      <c r="AJ35" s="801"/>
      <c r="AK35" s="859"/>
      <c r="AL35" s="860"/>
      <c r="AM35" s="860"/>
      <c r="AN35" s="860"/>
      <c r="AO35" s="860"/>
      <c r="AP35" s="860"/>
      <c r="AQ35" s="860"/>
      <c r="AR35" s="860"/>
      <c r="AS35" s="860"/>
      <c r="AT35" s="860"/>
      <c r="AU35" s="860"/>
      <c r="AV35" s="860"/>
      <c r="AW35" s="860"/>
      <c r="AX35" s="860"/>
      <c r="AY35" s="860"/>
      <c r="AZ35" s="861"/>
      <c r="BA35" s="861"/>
      <c r="BB35" s="861"/>
      <c r="BC35" s="861"/>
      <c r="BD35" s="861"/>
      <c r="BE35" s="857"/>
      <c r="BF35" s="857"/>
      <c r="BG35" s="857"/>
      <c r="BH35" s="857"/>
      <c r="BI35" s="858"/>
      <c r="BJ35" s="232"/>
      <c r="BK35" s="232"/>
      <c r="BL35" s="232"/>
      <c r="BM35" s="232"/>
      <c r="BN35" s="232"/>
      <c r="BO35" s="245"/>
      <c r="BP35" s="245"/>
      <c r="BQ35" s="242">
        <v>29</v>
      </c>
      <c r="BR35" s="243"/>
      <c r="BS35" s="806"/>
      <c r="BT35" s="807"/>
      <c r="BU35" s="807"/>
      <c r="BV35" s="807"/>
      <c r="BW35" s="807"/>
      <c r="BX35" s="807"/>
      <c r="BY35" s="807"/>
      <c r="BZ35" s="807"/>
      <c r="CA35" s="807"/>
      <c r="CB35" s="807"/>
      <c r="CC35" s="807"/>
      <c r="CD35" s="807"/>
      <c r="CE35" s="807"/>
      <c r="CF35" s="807"/>
      <c r="CG35" s="808"/>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26"/>
    </row>
    <row r="36" spans="1:131" s="227" customFormat="1" ht="26.25" customHeight="1" x14ac:dyDescent="0.2">
      <c r="A36" s="246">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98"/>
      <c r="AF36" s="799"/>
      <c r="AG36" s="800"/>
      <c r="AH36" s="800"/>
      <c r="AI36" s="800"/>
      <c r="AJ36" s="801"/>
      <c r="AK36" s="859"/>
      <c r="AL36" s="860"/>
      <c r="AM36" s="860"/>
      <c r="AN36" s="860"/>
      <c r="AO36" s="860"/>
      <c r="AP36" s="860"/>
      <c r="AQ36" s="860"/>
      <c r="AR36" s="860"/>
      <c r="AS36" s="860"/>
      <c r="AT36" s="860"/>
      <c r="AU36" s="860"/>
      <c r="AV36" s="860"/>
      <c r="AW36" s="860"/>
      <c r="AX36" s="860"/>
      <c r="AY36" s="860"/>
      <c r="AZ36" s="861"/>
      <c r="BA36" s="861"/>
      <c r="BB36" s="861"/>
      <c r="BC36" s="861"/>
      <c r="BD36" s="861"/>
      <c r="BE36" s="857"/>
      <c r="BF36" s="857"/>
      <c r="BG36" s="857"/>
      <c r="BH36" s="857"/>
      <c r="BI36" s="858"/>
      <c r="BJ36" s="232"/>
      <c r="BK36" s="232"/>
      <c r="BL36" s="232"/>
      <c r="BM36" s="232"/>
      <c r="BN36" s="232"/>
      <c r="BO36" s="245"/>
      <c r="BP36" s="245"/>
      <c r="BQ36" s="242">
        <v>30</v>
      </c>
      <c r="BR36" s="243"/>
      <c r="BS36" s="806"/>
      <c r="BT36" s="807"/>
      <c r="BU36" s="807"/>
      <c r="BV36" s="807"/>
      <c r="BW36" s="807"/>
      <c r="BX36" s="807"/>
      <c r="BY36" s="807"/>
      <c r="BZ36" s="807"/>
      <c r="CA36" s="807"/>
      <c r="CB36" s="807"/>
      <c r="CC36" s="807"/>
      <c r="CD36" s="807"/>
      <c r="CE36" s="807"/>
      <c r="CF36" s="807"/>
      <c r="CG36" s="808"/>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26"/>
    </row>
    <row r="37" spans="1:131" s="227" customFormat="1" ht="26.25" customHeight="1" x14ac:dyDescent="0.2">
      <c r="A37" s="246">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98"/>
      <c r="AF37" s="799"/>
      <c r="AG37" s="800"/>
      <c r="AH37" s="800"/>
      <c r="AI37" s="800"/>
      <c r="AJ37" s="801"/>
      <c r="AK37" s="859"/>
      <c r="AL37" s="860"/>
      <c r="AM37" s="860"/>
      <c r="AN37" s="860"/>
      <c r="AO37" s="860"/>
      <c r="AP37" s="860"/>
      <c r="AQ37" s="860"/>
      <c r="AR37" s="860"/>
      <c r="AS37" s="860"/>
      <c r="AT37" s="860"/>
      <c r="AU37" s="860"/>
      <c r="AV37" s="860"/>
      <c r="AW37" s="860"/>
      <c r="AX37" s="860"/>
      <c r="AY37" s="860"/>
      <c r="AZ37" s="861"/>
      <c r="BA37" s="861"/>
      <c r="BB37" s="861"/>
      <c r="BC37" s="861"/>
      <c r="BD37" s="861"/>
      <c r="BE37" s="857"/>
      <c r="BF37" s="857"/>
      <c r="BG37" s="857"/>
      <c r="BH37" s="857"/>
      <c r="BI37" s="858"/>
      <c r="BJ37" s="232"/>
      <c r="BK37" s="232"/>
      <c r="BL37" s="232"/>
      <c r="BM37" s="232"/>
      <c r="BN37" s="232"/>
      <c r="BO37" s="245"/>
      <c r="BP37" s="245"/>
      <c r="BQ37" s="242">
        <v>31</v>
      </c>
      <c r="BR37" s="243"/>
      <c r="BS37" s="806"/>
      <c r="BT37" s="807"/>
      <c r="BU37" s="807"/>
      <c r="BV37" s="807"/>
      <c r="BW37" s="807"/>
      <c r="BX37" s="807"/>
      <c r="BY37" s="807"/>
      <c r="BZ37" s="807"/>
      <c r="CA37" s="807"/>
      <c r="CB37" s="807"/>
      <c r="CC37" s="807"/>
      <c r="CD37" s="807"/>
      <c r="CE37" s="807"/>
      <c r="CF37" s="807"/>
      <c r="CG37" s="808"/>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26"/>
    </row>
    <row r="38" spans="1:131" s="227" customFormat="1" ht="26.25" customHeight="1" x14ac:dyDescent="0.2">
      <c r="A38" s="246">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98"/>
      <c r="AF38" s="799"/>
      <c r="AG38" s="800"/>
      <c r="AH38" s="800"/>
      <c r="AI38" s="800"/>
      <c r="AJ38" s="801"/>
      <c r="AK38" s="859"/>
      <c r="AL38" s="860"/>
      <c r="AM38" s="860"/>
      <c r="AN38" s="860"/>
      <c r="AO38" s="860"/>
      <c r="AP38" s="860"/>
      <c r="AQ38" s="860"/>
      <c r="AR38" s="860"/>
      <c r="AS38" s="860"/>
      <c r="AT38" s="860"/>
      <c r="AU38" s="860"/>
      <c r="AV38" s="860"/>
      <c r="AW38" s="860"/>
      <c r="AX38" s="860"/>
      <c r="AY38" s="860"/>
      <c r="AZ38" s="861"/>
      <c r="BA38" s="861"/>
      <c r="BB38" s="861"/>
      <c r="BC38" s="861"/>
      <c r="BD38" s="861"/>
      <c r="BE38" s="857"/>
      <c r="BF38" s="857"/>
      <c r="BG38" s="857"/>
      <c r="BH38" s="857"/>
      <c r="BI38" s="858"/>
      <c r="BJ38" s="232"/>
      <c r="BK38" s="232"/>
      <c r="BL38" s="232"/>
      <c r="BM38" s="232"/>
      <c r="BN38" s="232"/>
      <c r="BO38" s="245"/>
      <c r="BP38" s="245"/>
      <c r="BQ38" s="242">
        <v>32</v>
      </c>
      <c r="BR38" s="243"/>
      <c r="BS38" s="806"/>
      <c r="BT38" s="807"/>
      <c r="BU38" s="807"/>
      <c r="BV38" s="807"/>
      <c r="BW38" s="807"/>
      <c r="BX38" s="807"/>
      <c r="BY38" s="807"/>
      <c r="BZ38" s="807"/>
      <c r="CA38" s="807"/>
      <c r="CB38" s="807"/>
      <c r="CC38" s="807"/>
      <c r="CD38" s="807"/>
      <c r="CE38" s="807"/>
      <c r="CF38" s="807"/>
      <c r="CG38" s="808"/>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26"/>
    </row>
    <row r="39" spans="1:131" s="227" customFormat="1" ht="26.25" customHeight="1" x14ac:dyDescent="0.2">
      <c r="A39" s="246">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98"/>
      <c r="AF39" s="799"/>
      <c r="AG39" s="800"/>
      <c r="AH39" s="800"/>
      <c r="AI39" s="800"/>
      <c r="AJ39" s="801"/>
      <c r="AK39" s="859"/>
      <c r="AL39" s="860"/>
      <c r="AM39" s="860"/>
      <c r="AN39" s="860"/>
      <c r="AO39" s="860"/>
      <c r="AP39" s="860"/>
      <c r="AQ39" s="860"/>
      <c r="AR39" s="860"/>
      <c r="AS39" s="860"/>
      <c r="AT39" s="860"/>
      <c r="AU39" s="860"/>
      <c r="AV39" s="860"/>
      <c r="AW39" s="860"/>
      <c r="AX39" s="860"/>
      <c r="AY39" s="860"/>
      <c r="AZ39" s="861"/>
      <c r="BA39" s="861"/>
      <c r="BB39" s="861"/>
      <c r="BC39" s="861"/>
      <c r="BD39" s="861"/>
      <c r="BE39" s="857"/>
      <c r="BF39" s="857"/>
      <c r="BG39" s="857"/>
      <c r="BH39" s="857"/>
      <c r="BI39" s="858"/>
      <c r="BJ39" s="232"/>
      <c r="BK39" s="232"/>
      <c r="BL39" s="232"/>
      <c r="BM39" s="232"/>
      <c r="BN39" s="232"/>
      <c r="BO39" s="245"/>
      <c r="BP39" s="245"/>
      <c r="BQ39" s="242">
        <v>33</v>
      </c>
      <c r="BR39" s="243"/>
      <c r="BS39" s="806"/>
      <c r="BT39" s="807"/>
      <c r="BU39" s="807"/>
      <c r="BV39" s="807"/>
      <c r="BW39" s="807"/>
      <c r="BX39" s="807"/>
      <c r="BY39" s="807"/>
      <c r="BZ39" s="807"/>
      <c r="CA39" s="807"/>
      <c r="CB39" s="807"/>
      <c r="CC39" s="807"/>
      <c r="CD39" s="807"/>
      <c r="CE39" s="807"/>
      <c r="CF39" s="807"/>
      <c r="CG39" s="808"/>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26"/>
    </row>
    <row r="40" spans="1:131" s="227" customFormat="1" ht="26.25" customHeight="1" x14ac:dyDescent="0.2">
      <c r="A40" s="241">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98"/>
      <c r="AF40" s="799"/>
      <c r="AG40" s="800"/>
      <c r="AH40" s="800"/>
      <c r="AI40" s="800"/>
      <c r="AJ40" s="801"/>
      <c r="AK40" s="859"/>
      <c r="AL40" s="860"/>
      <c r="AM40" s="860"/>
      <c r="AN40" s="860"/>
      <c r="AO40" s="860"/>
      <c r="AP40" s="860"/>
      <c r="AQ40" s="860"/>
      <c r="AR40" s="860"/>
      <c r="AS40" s="860"/>
      <c r="AT40" s="860"/>
      <c r="AU40" s="860"/>
      <c r="AV40" s="860"/>
      <c r="AW40" s="860"/>
      <c r="AX40" s="860"/>
      <c r="AY40" s="860"/>
      <c r="AZ40" s="861"/>
      <c r="BA40" s="861"/>
      <c r="BB40" s="861"/>
      <c r="BC40" s="861"/>
      <c r="BD40" s="861"/>
      <c r="BE40" s="857"/>
      <c r="BF40" s="857"/>
      <c r="BG40" s="857"/>
      <c r="BH40" s="857"/>
      <c r="BI40" s="858"/>
      <c r="BJ40" s="232"/>
      <c r="BK40" s="232"/>
      <c r="BL40" s="232"/>
      <c r="BM40" s="232"/>
      <c r="BN40" s="232"/>
      <c r="BO40" s="245"/>
      <c r="BP40" s="245"/>
      <c r="BQ40" s="242">
        <v>34</v>
      </c>
      <c r="BR40" s="243"/>
      <c r="BS40" s="806"/>
      <c r="BT40" s="807"/>
      <c r="BU40" s="807"/>
      <c r="BV40" s="807"/>
      <c r="BW40" s="807"/>
      <c r="BX40" s="807"/>
      <c r="BY40" s="807"/>
      <c r="BZ40" s="807"/>
      <c r="CA40" s="807"/>
      <c r="CB40" s="807"/>
      <c r="CC40" s="807"/>
      <c r="CD40" s="807"/>
      <c r="CE40" s="807"/>
      <c r="CF40" s="807"/>
      <c r="CG40" s="808"/>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26"/>
    </row>
    <row r="41" spans="1:131" s="227" customFormat="1" ht="26.25" customHeight="1" x14ac:dyDescent="0.2">
      <c r="A41" s="241">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98"/>
      <c r="AF41" s="799"/>
      <c r="AG41" s="800"/>
      <c r="AH41" s="800"/>
      <c r="AI41" s="800"/>
      <c r="AJ41" s="801"/>
      <c r="AK41" s="859"/>
      <c r="AL41" s="860"/>
      <c r="AM41" s="860"/>
      <c r="AN41" s="860"/>
      <c r="AO41" s="860"/>
      <c r="AP41" s="860"/>
      <c r="AQ41" s="860"/>
      <c r="AR41" s="860"/>
      <c r="AS41" s="860"/>
      <c r="AT41" s="860"/>
      <c r="AU41" s="860"/>
      <c r="AV41" s="860"/>
      <c r="AW41" s="860"/>
      <c r="AX41" s="860"/>
      <c r="AY41" s="860"/>
      <c r="AZ41" s="861"/>
      <c r="BA41" s="861"/>
      <c r="BB41" s="861"/>
      <c r="BC41" s="861"/>
      <c r="BD41" s="861"/>
      <c r="BE41" s="857"/>
      <c r="BF41" s="857"/>
      <c r="BG41" s="857"/>
      <c r="BH41" s="857"/>
      <c r="BI41" s="858"/>
      <c r="BJ41" s="232"/>
      <c r="BK41" s="232"/>
      <c r="BL41" s="232"/>
      <c r="BM41" s="232"/>
      <c r="BN41" s="232"/>
      <c r="BO41" s="245"/>
      <c r="BP41" s="245"/>
      <c r="BQ41" s="242">
        <v>35</v>
      </c>
      <c r="BR41" s="243"/>
      <c r="BS41" s="806"/>
      <c r="BT41" s="807"/>
      <c r="BU41" s="807"/>
      <c r="BV41" s="807"/>
      <c r="BW41" s="807"/>
      <c r="BX41" s="807"/>
      <c r="BY41" s="807"/>
      <c r="BZ41" s="807"/>
      <c r="CA41" s="807"/>
      <c r="CB41" s="807"/>
      <c r="CC41" s="807"/>
      <c r="CD41" s="807"/>
      <c r="CE41" s="807"/>
      <c r="CF41" s="807"/>
      <c r="CG41" s="808"/>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26"/>
    </row>
    <row r="42" spans="1:131" s="227" customFormat="1" ht="26.25" customHeight="1" x14ac:dyDescent="0.2">
      <c r="A42" s="241">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98"/>
      <c r="AF42" s="799"/>
      <c r="AG42" s="800"/>
      <c r="AH42" s="800"/>
      <c r="AI42" s="800"/>
      <c r="AJ42" s="801"/>
      <c r="AK42" s="859"/>
      <c r="AL42" s="860"/>
      <c r="AM42" s="860"/>
      <c r="AN42" s="860"/>
      <c r="AO42" s="860"/>
      <c r="AP42" s="860"/>
      <c r="AQ42" s="860"/>
      <c r="AR42" s="860"/>
      <c r="AS42" s="860"/>
      <c r="AT42" s="860"/>
      <c r="AU42" s="860"/>
      <c r="AV42" s="860"/>
      <c r="AW42" s="860"/>
      <c r="AX42" s="860"/>
      <c r="AY42" s="860"/>
      <c r="AZ42" s="861"/>
      <c r="BA42" s="861"/>
      <c r="BB42" s="861"/>
      <c r="BC42" s="861"/>
      <c r="BD42" s="861"/>
      <c r="BE42" s="857"/>
      <c r="BF42" s="857"/>
      <c r="BG42" s="857"/>
      <c r="BH42" s="857"/>
      <c r="BI42" s="858"/>
      <c r="BJ42" s="232"/>
      <c r="BK42" s="232"/>
      <c r="BL42" s="232"/>
      <c r="BM42" s="232"/>
      <c r="BN42" s="232"/>
      <c r="BO42" s="245"/>
      <c r="BP42" s="245"/>
      <c r="BQ42" s="242">
        <v>36</v>
      </c>
      <c r="BR42" s="243"/>
      <c r="BS42" s="806"/>
      <c r="BT42" s="807"/>
      <c r="BU42" s="807"/>
      <c r="BV42" s="807"/>
      <c r="BW42" s="807"/>
      <c r="BX42" s="807"/>
      <c r="BY42" s="807"/>
      <c r="BZ42" s="807"/>
      <c r="CA42" s="807"/>
      <c r="CB42" s="807"/>
      <c r="CC42" s="807"/>
      <c r="CD42" s="807"/>
      <c r="CE42" s="807"/>
      <c r="CF42" s="807"/>
      <c r="CG42" s="808"/>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26"/>
    </row>
    <row r="43" spans="1:131" s="227" customFormat="1" ht="26.25" customHeight="1" x14ac:dyDescent="0.2">
      <c r="A43" s="241">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98"/>
      <c r="AF43" s="799"/>
      <c r="AG43" s="800"/>
      <c r="AH43" s="800"/>
      <c r="AI43" s="800"/>
      <c r="AJ43" s="801"/>
      <c r="AK43" s="859"/>
      <c r="AL43" s="860"/>
      <c r="AM43" s="860"/>
      <c r="AN43" s="860"/>
      <c r="AO43" s="860"/>
      <c r="AP43" s="860"/>
      <c r="AQ43" s="860"/>
      <c r="AR43" s="860"/>
      <c r="AS43" s="860"/>
      <c r="AT43" s="860"/>
      <c r="AU43" s="860"/>
      <c r="AV43" s="860"/>
      <c r="AW43" s="860"/>
      <c r="AX43" s="860"/>
      <c r="AY43" s="860"/>
      <c r="AZ43" s="861"/>
      <c r="BA43" s="861"/>
      <c r="BB43" s="861"/>
      <c r="BC43" s="861"/>
      <c r="BD43" s="861"/>
      <c r="BE43" s="857"/>
      <c r="BF43" s="857"/>
      <c r="BG43" s="857"/>
      <c r="BH43" s="857"/>
      <c r="BI43" s="858"/>
      <c r="BJ43" s="232"/>
      <c r="BK43" s="232"/>
      <c r="BL43" s="232"/>
      <c r="BM43" s="232"/>
      <c r="BN43" s="232"/>
      <c r="BO43" s="245"/>
      <c r="BP43" s="245"/>
      <c r="BQ43" s="242">
        <v>37</v>
      </c>
      <c r="BR43" s="243"/>
      <c r="BS43" s="806"/>
      <c r="BT43" s="807"/>
      <c r="BU43" s="807"/>
      <c r="BV43" s="807"/>
      <c r="BW43" s="807"/>
      <c r="BX43" s="807"/>
      <c r="BY43" s="807"/>
      <c r="BZ43" s="807"/>
      <c r="CA43" s="807"/>
      <c r="CB43" s="807"/>
      <c r="CC43" s="807"/>
      <c r="CD43" s="807"/>
      <c r="CE43" s="807"/>
      <c r="CF43" s="807"/>
      <c r="CG43" s="808"/>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26"/>
    </row>
    <row r="44" spans="1:131" s="227" customFormat="1" ht="26.25" customHeight="1" x14ac:dyDescent="0.2">
      <c r="A44" s="241">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98"/>
      <c r="AF44" s="799"/>
      <c r="AG44" s="800"/>
      <c r="AH44" s="800"/>
      <c r="AI44" s="800"/>
      <c r="AJ44" s="801"/>
      <c r="AK44" s="859"/>
      <c r="AL44" s="860"/>
      <c r="AM44" s="860"/>
      <c r="AN44" s="860"/>
      <c r="AO44" s="860"/>
      <c r="AP44" s="860"/>
      <c r="AQ44" s="860"/>
      <c r="AR44" s="860"/>
      <c r="AS44" s="860"/>
      <c r="AT44" s="860"/>
      <c r="AU44" s="860"/>
      <c r="AV44" s="860"/>
      <c r="AW44" s="860"/>
      <c r="AX44" s="860"/>
      <c r="AY44" s="860"/>
      <c r="AZ44" s="861"/>
      <c r="BA44" s="861"/>
      <c r="BB44" s="861"/>
      <c r="BC44" s="861"/>
      <c r="BD44" s="861"/>
      <c r="BE44" s="857"/>
      <c r="BF44" s="857"/>
      <c r="BG44" s="857"/>
      <c r="BH44" s="857"/>
      <c r="BI44" s="858"/>
      <c r="BJ44" s="232"/>
      <c r="BK44" s="232"/>
      <c r="BL44" s="232"/>
      <c r="BM44" s="232"/>
      <c r="BN44" s="232"/>
      <c r="BO44" s="245"/>
      <c r="BP44" s="245"/>
      <c r="BQ44" s="242">
        <v>38</v>
      </c>
      <c r="BR44" s="243"/>
      <c r="BS44" s="806"/>
      <c r="BT44" s="807"/>
      <c r="BU44" s="807"/>
      <c r="BV44" s="807"/>
      <c r="BW44" s="807"/>
      <c r="BX44" s="807"/>
      <c r="BY44" s="807"/>
      <c r="BZ44" s="807"/>
      <c r="CA44" s="807"/>
      <c r="CB44" s="807"/>
      <c r="CC44" s="807"/>
      <c r="CD44" s="807"/>
      <c r="CE44" s="807"/>
      <c r="CF44" s="807"/>
      <c r="CG44" s="808"/>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26"/>
    </row>
    <row r="45" spans="1:131" s="227" customFormat="1" ht="26.25" customHeight="1" x14ac:dyDescent="0.2">
      <c r="A45" s="241">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98"/>
      <c r="AF45" s="799"/>
      <c r="AG45" s="800"/>
      <c r="AH45" s="800"/>
      <c r="AI45" s="800"/>
      <c r="AJ45" s="801"/>
      <c r="AK45" s="859"/>
      <c r="AL45" s="860"/>
      <c r="AM45" s="860"/>
      <c r="AN45" s="860"/>
      <c r="AO45" s="860"/>
      <c r="AP45" s="860"/>
      <c r="AQ45" s="860"/>
      <c r="AR45" s="860"/>
      <c r="AS45" s="860"/>
      <c r="AT45" s="860"/>
      <c r="AU45" s="860"/>
      <c r="AV45" s="860"/>
      <c r="AW45" s="860"/>
      <c r="AX45" s="860"/>
      <c r="AY45" s="860"/>
      <c r="AZ45" s="861"/>
      <c r="BA45" s="861"/>
      <c r="BB45" s="861"/>
      <c r="BC45" s="861"/>
      <c r="BD45" s="861"/>
      <c r="BE45" s="857"/>
      <c r="BF45" s="857"/>
      <c r="BG45" s="857"/>
      <c r="BH45" s="857"/>
      <c r="BI45" s="858"/>
      <c r="BJ45" s="232"/>
      <c r="BK45" s="232"/>
      <c r="BL45" s="232"/>
      <c r="BM45" s="232"/>
      <c r="BN45" s="232"/>
      <c r="BO45" s="245"/>
      <c r="BP45" s="245"/>
      <c r="BQ45" s="242">
        <v>39</v>
      </c>
      <c r="BR45" s="243"/>
      <c r="BS45" s="806"/>
      <c r="BT45" s="807"/>
      <c r="BU45" s="807"/>
      <c r="BV45" s="807"/>
      <c r="BW45" s="807"/>
      <c r="BX45" s="807"/>
      <c r="BY45" s="807"/>
      <c r="BZ45" s="807"/>
      <c r="CA45" s="807"/>
      <c r="CB45" s="807"/>
      <c r="CC45" s="807"/>
      <c r="CD45" s="807"/>
      <c r="CE45" s="807"/>
      <c r="CF45" s="807"/>
      <c r="CG45" s="808"/>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26"/>
    </row>
    <row r="46" spans="1:131" s="227" customFormat="1" ht="26.25" customHeight="1" x14ac:dyDescent="0.2">
      <c r="A46" s="241">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98"/>
      <c r="AF46" s="799"/>
      <c r="AG46" s="800"/>
      <c r="AH46" s="800"/>
      <c r="AI46" s="800"/>
      <c r="AJ46" s="801"/>
      <c r="AK46" s="859"/>
      <c r="AL46" s="860"/>
      <c r="AM46" s="860"/>
      <c r="AN46" s="860"/>
      <c r="AO46" s="860"/>
      <c r="AP46" s="860"/>
      <c r="AQ46" s="860"/>
      <c r="AR46" s="860"/>
      <c r="AS46" s="860"/>
      <c r="AT46" s="860"/>
      <c r="AU46" s="860"/>
      <c r="AV46" s="860"/>
      <c r="AW46" s="860"/>
      <c r="AX46" s="860"/>
      <c r="AY46" s="860"/>
      <c r="AZ46" s="861"/>
      <c r="BA46" s="861"/>
      <c r="BB46" s="861"/>
      <c r="BC46" s="861"/>
      <c r="BD46" s="861"/>
      <c r="BE46" s="857"/>
      <c r="BF46" s="857"/>
      <c r="BG46" s="857"/>
      <c r="BH46" s="857"/>
      <c r="BI46" s="858"/>
      <c r="BJ46" s="232"/>
      <c r="BK46" s="232"/>
      <c r="BL46" s="232"/>
      <c r="BM46" s="232"/>
      <c r="BN46" s="232"/>
      <c r="BO46" s="245"/>
      <c r="BP46" s="245"/>
      <c r="BQ46" s="242">
        <v>40</v>
      </c>
      <c r="BR46" s="243"/>
      <c r="BS46" s="806"/>
      <c r="BT46" s="807"/>
      <c r="BU46" s="807"/>
      <c r="BV46" s="807"/>
      <c r="BW46" s="807"/>
      <c r="BX46" s="807"/>
      <c r="BY46" s="807"/>
      <c r="BZ46" s="807"/>
      <c r="CA46" s="807"/>
      <c r="CB46" s="807"/>
      <c r="CC46" s="807"/>
      <c r="CD46" s="807"/>
      <c r="CE46" s="807"/>
      <c r="CF46" s="807"/>
      <c r="CG46" s="808"/>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26"/>
    </row>
    <row r="47" spans="1:131" s="227" customFormat="1" ht="26.25" customHeight="1" x14ac:dyDescent="0.2">
      <c r="A47" s="241">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98"/>
      <c r="AF47" s="799"/>
      <c r="AG47" s="800"/>
      <c r="AH47" s="800"/>
      <c r="AI47" s="800"/>
      <c r="AJ47" s="801"/>
      <c r="AK47" s="859"/>
      <c r="AL47" s="860"/>
      <c r="AM47" s="860"/>
      <c r="AN47" s="860"/>
      <c r="AO47" s="860"/>
      <c r="AP47" s="860"/>
      <c r="AQ47" s="860"/>
      <c r="AR47" s="860"/>
      <c r="AS47" s="860"/>
      <c r="AT47" s="860"/>
      <c r="AU47" s="860"/>
      <c r="AV47" s="860"/>
      <c r="AW47" s="860"/>
      <c r="AX47" s="860"/>
      <c r="AY47" s="860"/>
      <c r="AZ47" s="861"/>
      <c r="BA47" s="861"/>
      <c r="BB47" s="861"/>
      <c r="BC47" s="861"/>
      <c r="BD47" s="861"/>
      <c r="BE47" s="857"/>
      <c r="BF47" s="857"/>
      <c r="BG47" s="857"/>
      <c r="BH47" s="857"/>
      <c r="BI47" s="858"/>
      <c r="BJ47" s="232"/>
      <c r="BK47" s="232"/>
      <c r="BL47" s="232"/>
      <c r="BM47" s="232"/>
      <c r="BN47" s="232"/>
      <c r="BO47" s="245"/>
      <c r="BP47" s="245"/>
      <c r="BQ47" s="242">
        <v>41</v>
      </c>
      <c r="BR47" s="243"/>
      <c r="BS47" s="806"/>
      <c r="BT47" s="807"/>
      <c r="BU47" s="807"/>
      <c r="BV47" s="807"/>
      <c r="BW47" s="807"/>
      <c r="BX47" s="807"/>
      <c r="BY47" s="807"/>
      <c r="BZ47" s="807"/>
      <c r="CA47" s="807"/>
      <c r="CB47" s="807"/>
      <c r="CC47" s="807"/>
      <c r="CD47" s="807"/>
      <c r="CE47" s="807"/>
      <c r="CF47" s="807"/>
      <c r="CG47" s="808"/>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26"/>
    </row>
    <row r="48" spans="1:131" s="227" customFormat="1" ht="26.25" customHeight="1" x14ac:dyDescent="0.2">
      <c r="A48" s="241">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98"/>
      <c r="AF48" s="799"/>
      <c r="AG48" s="800"/>
      <c r="AH48" s="800"/>
      <c r="AI48" s="800"/>
      <c r="AJ48" s="801"/>
      <c r="AK48" s="859"/>
      <c r="AL48" s="860"/>
      <c r="AM48" s="860"/>
      <c r="AN48" s="860"/>
      <c r="AO48" s="860"/>
      <c r="AP48" s="860"/>
      <c r="AQ48" s="860"/>
      <c r="AR48" s="860"/>
      <c r="AS48" s="860"/>
      <c r="AT48" s="860"/>
      <c r="AU48" s="860"/>
      <c r="AV48" s="860"/>
      <c r="AW48" s="860"/>
      <c r="AX48" s="860"/>
      <c r="AY48" s="860"/>
      <c r="AZ48" s="861"/>
      <c r="BA48" s="861"/>
      <c r="BB48" s="861"/>
      <c r="BC48" s="861"/>
      <c r="BD48" s="861"/>
      <c r="BE48" s="857"/>
      <c r="BF48" s="857"/>
      <c r="BG48" s="857"/>
      <c r="BH48" s="857"/>
      <c r="BI48" s="858"/>
      <c r="BJ48" s="232"/>
      <c r="BK48" s="232"/>
      <c r="BL48" s="232"/>
      <c r="BM48" s="232"/>
      <c r="BN48" s="232"/>
      <c r="BO48" s="245"/>
      <c r="BP48" s="245"/>
      <c r="BQ48" s="242">
        <v>42</v>
      </c>
      <c r="BR48" s="243"/>
      <c r="BS48" s="806"/>
      <c r="BT48" s="807"/>
      <c r="BU48" s="807"/>
      <c r="BV48" s="807"/>
      <c r="BW48" s="807"/>
      <c r="BX48" s="807"/>
      <c r="BY48" s="807"/>
      <c r="BZ48" s="807"/>
      <c r="CA48" s="807"/>
      <c r="CB48" s="807"/>
      <c r="CC48" s="807"/>
      <c r="CD48" s="807"/>
      <c r="CE48" s="807"/>
      <c r="CF48" s="807"/>
      <c r="CG48" s="808"/>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26"/>
    </row>
    <row r="49" spans="1:131" s="227" customFormat="1" ht="26.25" customHeight="1" x14ac:dyDescent="0.2">
      <c r="A49" s="241">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98"/>
      <c r="AF49" s="799"/>
      <c r="AG49" s="800"/>
      <c r="AH49" s="800"/>
      <c r="AI49" s="800"/>
      <c r="AJ49" s="801"/>
      <c r="AK49" s="859"/>
      <c r="AL49" s="860"/>
      <c r="AM49" s="860"/>
      <c r="AN49" s="860"/>
      <c r="AO49" s="860"/>
      <c r="AP49" s="860"/>
      <c r="AQ49" s="860"/>
      <c r="AR49" s="860"/>
      <c r="AS49" s="860"/>
      <c r="AT49" s="860"/>
      <c r="AU49" s="860"/>
      <c r="AV49" s="860"/>
      <c r="AW49" s="860"/>
      <c r="AX49" s="860"/>
      <c r="AY49" s="860"/>
      <c r="AZ49" s="861"/>
      <c r="BA49" s="861"/>
      <c r="BB49" s="861"/>
      <c r="BC49" s="861"/>
      <c r="BD49" s="861"/>
      <c r="BE49" s="857"/>
      <c r="BF49" s="857"/>
      <c r="BG49" s="857"/>
      <c r="BH49" s="857"/>
      <c r="BI49" s="858"/>
      <c r="BJ49" s="232"/>
      <c r="BK49" s="232"/>
      <c r="BL49" s="232"/>
      <c r="BM49" s="232"/>
      <c r="BN49" s="232"/>
      <c r="BO49" s="245"/>
      <c r="BP49" s="245"/>
      <c r="BQ49" s="242">
        <v>43</v>
      </c>
      <c r="BR49" s="243"/>
      <c r="BS49" s="806"/>
      <c r="BT49" s="807"/>
      <c r="BU49" s="807"/>
      <c r="BV49" s="807"/>
      <c r="BW49" s="807"/>
      <c r="BX49" s="807"/>
      <c r="BY49" s="807"/>
      <c r="BZ49" s="807"/>
      <c r="CA49" s="807"/>
      <c r="CB49" s="807"/>
      <c r="CC49" s="807"/>
      <c r="CD49" s="807"/>
      <c r="CE49" s="807"/>
      <c r="CF49" s="807"/>
      <c r="CG49" s="808"/>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26"/>
    </row>
    <row r="50" spans="1:131" s="227" customFormat="1" ht="26.25" customHeight="1" x14ac:dyDescent="0.2">
      <c r="A50" s="241">
        <v>23</v>
      </c>
      <c r="B50" s="784"/>
      <c r="C50" s="785"/>
      <c r="D50" s="785"/>
      <c r="E50" s="785"/>
      <c r="F50" s="785"/>
      <c r="G50" s="785"/>
      <c r="H50" s="785"/>
      <c r="I50" s="785"/>
      <c r="J50" s="785"/>
      <c r="K50" s="785"/>
      <c r="L50" s="785"/>
      <c r="M50" s="785"/>
      <c r="N50" s="785"/>
      <c r="O50" s="785"/>
      <c r="P50" s="786"/>
      <c r="Q50" s="862"/>
      <c r="R50" s="863"/>
      <c r="S50" s="863"/>
      <c r="T50" s="863"/>
      <c r="U50" s="863"/>
      <c r="V50" s="863"/>
      <c r="W50" s="863"/>
      <c r="X50" s="863"/>
      <c r="Y50" s="863"/>
      <c r="Z50" s="863"/>
      <c r="AA50" s="863"/>
      <c r="AB50" s="863"/>
      <c r="AC50" s="863"/>
      <c r="AD50" s="863"/>
      <c r="AE50" s="864"/>
      <c r="AF50" s="799"/>
      <c r="AG50" s="800"/>
      <c r="AH50" s="800"/>
      <c r="AI50" s="800"/>
      <c r="AJ50" s="801"/>
      <c r="AK50" s="865"/>
      <c r="AL50" s="863"/>
      <c r="AM50" s="863"/>
      <c r="AN50" s="863"/>
      <c r="AO50" s="863"/>
      <c r="AP50" s="863"/>
      <c r="AQ50" s="863"/>
      <c r="AR50" s="863"/>
      <c r="AS50" s="863"/>
      <c r="AT50" s="863"/>
      <c r="AU50" s="863"/>
      <c r="AV50" s="863"/>
      <c r="AW50" s="863"/>
      <c r="AX50" s="863"/>
      <c r="AY50" s="863"/>
      <c r="AZ50" s="866"/>
      <c r="BA50" s="866"/>
      <c r="BB50" s="866"/>
      <c r="BC50" s="866"/>
      <c r="BD50" s="866"/>
      <c r="BE50" s="857"/>
      <c r="BF50" s="857"/>
      <c r="BG50" s="857"/>
      <c r="BH50" s="857"/>
      <c r="BI50" s="858"/>
      <c r="BJ50" s="232"/>
      <c r="BK50" s="232"/>
      <c r="BL50" s="232"/>
      <c r="BM50" s="232"/>
      <c r="BN50" s="232"/>
      <c r="BO50" s="245"/>
      <c r="BP50" s="245"/>
      <c r="BQ50" s="242">
        <v>44</v>
      </c>
      <c r="BR50" s="243"/>
      <c r="BS50" s="806"/>
      <c r="BT50" s="807"/>
      <c r="BU50" s="807"/>
      <c r="BV50" s="807"/>
      <c r="BW50" s="807"/>
      <c r="BX50" s="807"/>
      <c r="BY50" s="807"/>
      <c r="BZ50" s="807"/>
      <c r="CA50" s="807"/>
      <c r="CB50" s="807"/>
      <c r="CC50" s="807"/>
      <c r="CD50" s="807"/>
      <c r="CE50" s="807"/>
      <c r="CF50" s="807"/>
      <c r="CG50" s="808"/>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26"/>
    </row>
    <row r="51" spans="1:131" s="227" customFormat="1" ht="26.25" customHeight="1" x14ac:dyDescent="0.2">
      <c r="A51" s="241">
        <v>24</v>
      </c>
      <c r="B51" s="784"/>
      <c r="C51" s="785"/>
      <c r="D51" s="785"/>
      <c r="E51" s="785"/>
      <c r="F51" s="785"/>
      <c r="G51" s="785"/>
      <c r="H51" s="785"/>
      <c r="I51" s="785"/>
      <c r="J51" s="785"/>
      <c r="K51" s="785"/>
      <c r="L51" s="785"/>
      <c r="M51" s="785"/>
      <c r="N51" s="785"/>
      <c r="O51" s="785"/>
      <c r="P51" s="786"/>
      <c r="Q51" s="862"/>
      <c r="R51" s="863"/>
      <c r="S51" s="863"/>
      <c r="T51" s="863"/>
      <c r="U51" s="863"/>
      <c r="V51" s="863"/>
      <c r="W51" s="863"/>
      <c r="X51" s="863"/>
      <c r="Y51" s="863"/>
      <c r="Z51" s="863"/>
      <c r="AA51" s="863"/>
      <c r="AB51" s="863"/>
      <c r="AC51" s="863"/>
      <c r="AD51" s="863"/>
      <c r="AE51" s="864"/>
      <c r="AF51" s="799"/>
      <c r="AG51" s="800"/>
      <c r="AH51" s="800"/>
      <c r="AI51" s="800"/>
      <c r="AJ51" s="801"/>
      <c r="AK51" s="865"/>
      <c r="AL51" s="863"/>
      <c r="AM51" s="863"/>
      <c r="AN51" s="863"/>
      <c r="AO51" s="863"/>
      <c r="AP51" s="863"/>
      <c r="AQ51" s="863"/>
      <c r="AR51" s="863"/>
      <c r="AS51" s="863"/>
      <c r="AT51" s="863"/>
      <c r="AU51" s="863"/>
      <c r="AV51" s="863"/>
      <c r="AW51" s="863"/>
      <c r="AX51" s="863"/>
      <c r="AY51" s="863"/>
      <c r="AZ51" s="866"/>
      <c r="BA51" s="866"/>
      <c r="BB51" s="866"/>
      <c r="BC51" s="866"/>
      <c r="BD51" s="866"/>
      <c r="BE51" s="857"/>
      <c r="BF51" s="857"/>
      <c r="BG51" s="857"/>
      <c r="BH51" s="857"/>
      <c r="BI51" s="858"/>
      <c r="BJ51" s="232"/>
      <c r="BK51" s="232"/>
      <c r="BL51" s="232"/>
      <c r="BM51" s="232"/>
      <c r="BN51" s="232"/>
      <c r="BO51" s="245"/>
      <c r="BP51" s="245"/>
      <c r="BQ51" s="242">
        <v>45</v>
      </c>
      <c r="BR51" s="243"/>
      <c r="BS51" s="806"/>
      <c r="BT51" s="807"/>
      <c r="BU51" s="807"/>
      <c r="BV51" s="807"/>
      <c r="BW51" s="807"/>
      <c r="BX51" s="807"/>
      <c r="BY51" s="807"/>
      <c r="BZ51" s="807"/>
      <c r="CA51" s="807"/>
      <c r="CB51" s="807"/>
      <c r="CC51" s="807"/>
      <c r="CD51" s="807"/>
      <c r="CE51" s="807"/>
      <c r="CF51" s="807"/>
      <c r="CG51" s="808"/>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26"/>
    </row>
    <row r="52" spans="1:131" s="227" customFormat="1" ht="26.25" customHeight="1" x14ac:dyDescent="0.2">
      <c r="A52" s="241">
        <v>25</v>
      </c>
      <c r="B52" s="784"/>
      <c r="C52" s="785"/>
      <c r="D52" s="785"/>
      <c r="E52" s="785"/>
      <c r="F52" s="785"/>
      <c r="G52" s="785"/>
      <c r="H52" s="785"/>
      <c r="I52" s="785"/>
      <c r="J52" s="785"/>
      <c r="K52" s="785"/>
      <c r="L52" s="785"/>
      <c r="M52" s="785"/>
      <c r="N52" s="785"/>
      <c r="O52" s="785"/>
      <c r="P52" s="786"/>
      <c r="Q52" s="862"/>
      <c r="R52" s="863"/>
      <c r="S52" s="863"/>
      <c r="T52" s="863"/>
      <c r="U52" s="863"/>
      <c r="V52" s="863"/>
      <c r="W52" s="863"/>
      <c r="X52" s="863"/>
      <c r="Y52" s="863"/>
      <c r="Z52" s="863"/>
      <c r="AA52" s="863"/>
      <c r="AB52" s="863"/>
      <c r="AC52" s="863"/>
      <c r="AD52" s="863"/>
      <c r="AE52" s="864"/>
      <c r="AF52" s="799"/>
      <c r="AG52" s="800"/>
      <c r="AH52" s="800"/>
      <c r="AI52" s="800"/>
      <c r="AJ52" s="801"/>
      <c r="AK52" s="865"/>
      <c r="AL52" s="863"/>
      <c r="AM52" s="863"/>
      <c r="AN52" s="863"/>
      <c r="AO52" s="863"/>
      <c r="AP52" s="863"/>
      <c r="AQ52" s="863"/>
      <c r="AR52" s="863"/>
      <c r="AS52" s="863"/>
      <c r="AT52" s="863"/>
      <c r="AU52" s="863"/>
      <c r="AV52" s="863"/>
      <c r="AW52" s="863"/>
      <c r="AX52" s="863"/>
      <c r="AY52" s="863"/>
      <c r="AZ52" s="866"/>
      <c r="BA52" s="866"/>
      <c r="BB52" s="866"/>
      <c r="BC52" s="866"/>
      <c r="BD52" s="866"/>
      <c r="BE52" s="857"/>
      <c r="BF52" s="857"/>
      <c r="BG52" s="857"/>
      <c r="BH52" s="857"/>
      <c r="BI52" s="858"/>
      <c r="BJ52" s="232"/>
      <c r="BK52" s="232"/>
      <c r="BL52" s="232"/>
      <c r="BM52" s="232"/>
      <c r="BN52" s="232"/>
      <c r="BO52" s="245"/>
      <c r="BP52" s="245"/>
      <c r="BQ52" s="242">
        <v>46</v>
      </c>
      <c r="BR52" s="243"/>
      <c r="BS52" s="806"/>
      <c r="BT52" s="807"/>
      <c r="BU52" s="807"/>
      <c r="BV52" s="807"/>
      <c r="BW52" s="807"/>
      <c r="BX52" s="807"/>
      <c r="BY52" s="807"/>
      <c r="BZ52" s="807"/>
      <c r="CA52" s="807"/>
      <c r="CB52" s="807"/>
      <c r="CC52" s="807"/>
      <c r="CD52" s="807"/>
      <c r="CE52" s="807"/>
      <c r="CF52" s="807"/>
      <c r="CG52" s="808"/>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26"/>
    </row>
    <row r="53" spans="1:131" s="227" customFormat="1" ht="26.25" customHeight="1" x14ac:dyDescent="0.2">
      <c r="A53" s="241">
        <v>26</v>
      </c>
      <c r="B53" s="784"/>
      <c r="C53" s="785"/>
      <c r="D53" s="785"/>
      <c r="E53" s="785"/>
      <c r="F53" s="785"/>
      <c r="G53" s="785"/>
      <c r="H53" s="785"/>
      <c r="I53" s="785"/>
      <c r="J53" s="785"/>
      <c r="K53" s="785"/>
      <c r="L53" s="785"/>
      <c r="M53" s="785"/>
      <c r="N53" s="785"/>
      <c r="O53" s="785"/>
      <c r="P53" s="786"/>
      <c r="Q53" s="862"/>
      <c r="R53" s="863"/>
      <c r="S53" s="863"/>
      <c r="T53" s="863"/>
      <c r="U53" s="863"/>
      <c r="V53" s="863"/>
      <c r="W53" s="863"/>
      <c r="X53" s="863"/>
      <c r="Y53" s="863"/>
      <c r="Z53" s="863"/>
      <c r="AA53" s="863"/>
      <c r="AB53" s="863"/>
      <c r="AC53" s="863"/>
      <c r="AD53" s="863"/>
      <c r="AE53" s="864"/>
      <c r="AF53" s="799"/>
      <c r="AG53" s="800"/>
      <c r="AH53" s="800"/>
      <c r="AI53" s="800"/>
      <c r="AJ53" s="801"/>
      <c r="AK53" s="865"/>
      <c r="AL53" s="863"/>
      <c r="AM53" s="863"/>
      <c r="AN53" s="863"/>
      <c r="AO53" s="863"/>
      <c r="AP53" s="863"/>
      <c r="AQ53" s="863"/>
      <c r="AR53" s="863"/>
      <c r="AS53" s="863"/>
      <c r="AT53" s="863"/>
      <c r="AU53" s="863"/>
      <c r="AV53" s="863"/>
      <c r="AW53" s="863"/>
      <c r="AX53" s="863"/>
      <c r="AY53" s="863"/>
      <c r="AZ53" s="866"/>
      <c r="BA53" s="866"/>
      <c r="BB53" s="866"/>
      <c r="BC53" s="866"/>
      <c r="BD53" s="866"/>
      <c r="BE53" s="857"/>
      <c r="BF53" s="857"/>
      <c r="BG53" s="857"/>
      <c r="BH53" s="857"/>
      <c r="BI53" s="858"/>
      <c r="BJ53" s="232"/>
      <c r="BK53" s="232"/>
      <c r="BL53" s="232"/>
      <c r="BM53" s="232"/>
      <c r="BN53" s="232"/>
      <c r="BO53" s="245"/>
      <c r="BP53" s="245"/>
      <c r="BQ53" s="242">
        <v>47</v>
      </c>
      <c r="BR53" s="243"/>
      <c r="BS53" s="806"/>
      <c r="BT53" s="807"/>
      <c r="BU53" s="807"/>
      <c r="BV53" s="807"/>
      <c r="BW53" s="807"/>
      <c r="BX53" s="807"/>
      <c r="BY53" s="807"/>
      <c r="BZ53" s="807"/>
      <c r="CA53" s="807"/>
      <c r="CB53" s="807"/>
      <c r="CC53" s="807"/>
      <c r="CD53" s="807"/>
      <c r="CE53" s="807"/>
      <c r="CF53" s="807"/>
      <c r="CG53" s="808"/>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26"/>
    </row>
    <row r="54" spans="1:131" s="227" customFormat="1" ht="26.25" customHeight="1" x14ac:dyDescent="0.2">
      <c r="A54" s="241">
        <v>27</v>
      </c>
      <c r="B54" s="784"/>
      <c r="C54" s="785"/>
      <c r="D54" s="785"/>
      <c r="E54" s="785"/>
      <c r="F54" s="785"/>
      <c r="G54" s="785"/>
      <c r="H54" s="785"/>
      <c r="I54" s="785"/>
      <c r="J54" s="785"/>
      <c r="K54" s="785"/>
      <c r="L54" s="785"/>
      <c r="M54" s="785"/>
      <c r="N54" s="785"/>
      <c r="O54" s="785"/>
      <c r="P54" s="786"/>
      <c r="Q54" s="862"/>
      <c r="R54" s="863"/>
      <c r="S54" s="863"/>
      <c r="T54" s="863"/>
      <c r="U54" s="863"/>
      <c r="V54" s="863"/>
      <c r="W54" s="863"/>
      <c r="X54" s="863"/>
      <c r="Y54" s="863"/>
      <c r="Z54" s="863"/>
      <c r="AA54" s="863"/>
      <c r="AB54" s="863"/>
      <c r="AC54" s="863"/>
      <c r="AD54" s="863"/>
      <c r="AE54" s="864"/>
      <c r="AF54" s="799"/>
      <c r="AG54" s="800"/>
      <c r="AH54" s="800"/>
      <c r="AI54" s="800"/>
      <c r="AJ54" s="801"/>
      <c r="AK54" s="865"/>
      <c r="AL54" s="863"/>
      <c r="AM54" s="863"/>
      <c r="AN54" s="863"/>
      <c r="AO54" s="863"/>
      <c r="AP54" s="863"/>
      <c r="AQ54" s="863"/>
      <c r="AR54" s="863"/>
      <c r="AS54" s="863"/>
      <c r="AT54" s="863"/>
      <c r="AU54" s="863"/>
      <c r="AV54" s="863"/>
      <c r="AW54" s="863"/>
      <c r="AX54" s="863"/>
      <c r="AY54" s="863"/>
      <c r="AZ54" s="866"/>
      <c r="BA54" s="866"/>
      <c r="BB54" s="866"/>
      <c r="BC54" s="866"/>
      <c r="BD54" s="866"/>
      <c r="BE54" s="857"/>
      <c r="BF54" s="857"/>
      <c r="BG54" s="857"/>
      <c r="BH54" s="857"/>
      <c r="BI54" s="858"/>
      <c r="BJ54" s="232"/>
      <c r="BK54" s="232"/>
      <c r="BL54" s="232"/>
      <c r="BM54" s="232"/>
      <c r="BN54" s="232"/>
      <c r="BO54" s="245"/>
      <c r="BP54" s="245"/>
      <c r="BQ54" s="242">
        <v>48</v>
      </c>
      <c r="BR54" s="243"/>
      <c r="BS54" s="806"/>
      <c r="BT54" s="807"/>
      <c r="BU54" s="807"/>
      <c r="BV54" s="807"/>
      <c r="BW54" s="807"/>
      <c r="BX54" s="807"/>
      <c r="BY54" s="807"/>
      <c r="BZ54" s="807"/>
      <c r="CA54" s="807"/>
      <c r="CB54" s="807"/>
      <c r="CC54" s="807"/>
      <c r="CD54" s="807"/>
      <c r="CE54" s="807"/>
      <c r="CF54" s="807"/>
      <c r="CG54" s="808"/>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26"/>
    </row>
    <row r="55" spans="1:131" s="227" customFormat="1" ht="26.25" customHeight="1" x14ac:dyDescent="0.2">
      <c r="A55" s="241">
        <v>28</v>
      </c>
      <c r="B55" s="784"/>
      <c r="C55" s="785"/>
      <c r="D55" s="785"/>
      <c r="E55" s="785"/>
      <c r="F55" s="785"/>
      <c r="G55" s="785"/>
      <c r="H55" s="785"/>
      <c r="I55" s="785"/>
      <c r="J55" s="785"/>
      <c r="K55" s="785"/>
      <c r="L55" s="785"/>
      <c r="M55" s="785"/>
      <c r="N55" s="785"/>
      <c r="O55" s="785"/>
      <c r="P55" s="786"/>
      <c r="Q55" s="862"/>
      <c r="R55" s="863"/>
      <c r="S55" s="863"/>
      <c r="T55" s="863"/>
      <c r="U55" s="863"/>
      <c r="V55" s="863"/>
      <c r="W55" s="863"/>
      <c r="X55" s="863"/>
      <c r="Y55" s="863"/>
      <c r="Z55" s="863"/>
      <c r="AA55" s="863"/>
      <c r="AB55" s="863"/>
      <c r="AC55" s="863"/>
      <c r="AD55" s="863"/>
      <c r="AE55" s="864"/>
      <c r="AF55" s="799"/>
      <c r="AG55" s="800"/>
      <c r="AH55" s="800"/>
      <c r="AI55" s="800"/>
      <c r="AJ55" s="801"/>
      <c r="AK55" s="865"/>
      <c r="AL55" s="863"/>
      <c r="AM55" s="863"/>
      <c r="AN55" s="863"/>
      <c r="AO55" s="863"/>
      <c r="AP55" s="863"/>
      <c r="AQ55" s="863"/>
      <c r="AR55" s="863"/>
      <c r="AS55" s="863"/>
      <c r="AT55" s="863"/>
      <c r="AU55" s="863"/>
      <c r="AV55" s="863"/>
      <c r="AW55" s="863"/>
      <c r="AX55" s="863"/>
      <c r="AY55" s="863"/>
      <c r="AZ55" s="866"/>
      <c r="BA55" s="866"/>
      <c r="BB55" s="866"/>
      <c r="BC55" s="866"/>
      <c r="BD55" s="866"/>
      <c r="BE55" s="857"/>
      <c r="BF55" s="857"/>
      <c r="BG55" s="857"/>
      <c r="BH55" s="857"/>
      <c r="BI55" s="858"/>
      <c r="BJ55" s="232"/>
      <c r="BK55" s="232"/>
      <c r="BL55" s="232"/>
      <c r="BM55" s="232"/>
      <c r="BN55" s="232"/>
      <c r="BO55" s="245"/>
      <c r="BP55" s="245"/>
      <c r="BQ55" s="242">
        <v>49</v>
      </c>
      <c r="BR55" s="243"/>
      <c r="BS55" s="806"/>
      <c r="BT55" s="807"/>
      <c r="BU55" s="807"/>
      <c r="BV55" s="807"/>
      <c r="BW55" s="807"/>
      <c r="BX55" s="807"/>
      <c r="BY55" s="807"/>
      <c r="BZ55" s="807"/>
      <c r="CA55" s="807"/>
      <c r="CB55" s="807"/>
      <c r="CC55" s="807"/>
      <c r="CD55" s="807"/>
      <c r="CE55" s="807"/>
      <c r="CF55" s="807"/>
      <c r="CG55" s="808"/>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26"/>
    </row>
    <row r="56" spans="1:131" s="227" customFormat="1" ht="26.25" customHeight="1" x14ac:dyDescent="0.2">
      <c r="A56" s="241">
        <v>29</v>
      </c>
      <c r="B56" s="784"/>
      <c r="C56" s="785"/>
      <c r="D56" s="785"/>
      <c r="E56" s="785"/>
      <c r="F56" s="785"/>
      <c r="G56" s="785"/>
      <c r="H56" s="785"/>
      <c r="I56" s="785"/>
      <c r="J56" s="785"/>
      <c r="K56" s="785"/>
      <c r="L56" s="785"/>
      <c r="M56" s="785"/>
      <c r="N56" s="785"/>
      <c r="O56" s="785"/>
      <c r="P56" s="786"/>
      <c r="Q56" s="862"/>
      <c r="R56" s="863"/>
      <c r="S56" s="863"/>
      <c r="T56" s="863"/>
      <c r="U56" s="863"/>
      <c r="V56" s="863"/>
      <c r="W56" s="863"/>
      <c r="X56" s="863"/>
      <c r="Y56" s="863"/>
      <c r="Z56" s="863"/>
      <c r="AA56" s="863"/>
      <c r="AB56" s="863"/>
      <c r="AC56" s="863"/>
      <c r="AD56" s="863"/>
      <c r="AE56" s="864"/>
      <c r="AF56" s="799"/>
      <c r="AG56" s="800"/>
      <c r="AH56" s="800"/>
      <c r="AI56" s="800"/>
      <c r="AJ56" s="801"/>
      <c r="AK56" s="865"/>
      <c r="AL56" s="863"/>
      <c r="AM56" s="863"/>
      <c r="AN56" s="863"/>
      <c r="AO56" s="863"/>
      <c r="AP56" s="863"/>
      <c r="AQ56" s="863"/>
      <c r="AR56" s="863"/>
      <c r="AS56" s="863"/>
      <c r="AT56" s="863"/>
      <c r="AU56" s="863"/>
      <c r="AV56" s="863"/>
      <c r="AW56" s="863"/>
      <c r="AX56" s="863"/>
      <c r="AY56" s="863"/>
      <c r="AZ56" s="866"/>
      <c r="BA56" s="866"/>
      <c r="BB56" s="866"/>
      <c r="BC56" s="866"/>
      <c r="BD56" s="866"/>
      <c r="BE56" s="857"/>
      <c r="BF56" s="857"/>
      <c r="BG56" s="857"/>
      <c r="BH56" s="857"/>
      <c r="BI56" s="858"/>
      <c r="BJ56" s="232"/>
      <c r="BK56" s="232"/>
      <c r="BL56" s="232"/>
      <c r="BM56" s="232"/>
      <c r="BN56" s="232"/>
      <c r="BO56" s="245"/>
      <c r="BP56" s="245"/>
      <c r="BQ56" s="242">
        <v>50</v>
      </c>
      <c r="BR56" s="243"/>
      <c r="BS56" s="806"/>
      <c r="BT56" s="807"/>
      <c r="BU56" s="807"/>
      <c r="BV56" s="807"/>
      <c r="BW56" s="807"/>
      <c r="BX56" s="807"/>
      <c r="BY56" s="807"/>
      <c r="BZ56" s="807"/>
      <c r="CA56" s="807"/>
      <c r="CB56" s="807"/>
      <c r="CC56" s="807"/>
      <c r="CD56" s="807"/>
      <c r="CE56" s="807"/>
      <c r="CF56" s="807"/>
      <c r="CG56" s="808"/>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26"/>
    </row>
    <row r="57" spans="1:131" s="227" customFormat="1" ht="26.25" customHeight="1" x14ac:dyDescent="0.2">
      <c r="A57" s="241">
        <v>30</v>
      </c>
      <c r="B57" s="784"/>
      <c r="C57" s="785"/>
      <c r="D57" s="785"/>
      <c r="E57" s="785"/>
      <c r="F57" s="785"/>
      <c r="G57" s="785"/>
      <c r="H57" s="785"/>
      <c r="I57" s="785"/>
      <c r="J57" s="785"/>
      <c r="K57" s="785"/>
      <c r="L57" s="785"/>
      <c r="M57" s="785"/>
      <c r="N57" s="785"/>
      <c r="O57" s="785"/>
      <c r="P57" s="786"/>
      <c r="Q57" s="862"/>
      <c r="R57" s="863"/>
      <c r="S57" s="863"/>
      <c r="T57" s="863"/>
      <c r="U57" s="863"/>
      <c r="V57" s="863"/>
      <c r="W57" s="863"/>
      <c r="X57" s="863"/>
      <c r="Y57" s="863"/>
      <c r="Z57" s="863"/>
      <c r="AA57" s="863"/>
      <c r="AB57" s="863"/>
      <c r="AC57" s="863"/>
      <c r="AD57" s="863"/>
      <c r="AE57" s="864"/>
      <c r="AF57" s="799"/>
      <c r="AG57" s="800"/>
      <c r="AH57" s="800"/>
      <c r="AI57" s="800"/>
      <c r="AJ57" s="801"/>
      <c r="AK57" s="865"/>
      <c r="AL57" s="863"/>
      <c r="AM57" s="863"/>
      <c r="AN57" s="863"/>
      <c r="AO57" s="863"/>
      <c r="AP57" s="863"/>
      <c r="AQ57" s="863"/>
      <c r="AR57" s="863"/>
      <c r="AS57" s="863"/>
      <c r="AT57" s="863"/>
      <c r="AU57" s="863"/>
      <c r="AV57" s="863"/>
      <c r="AW57" s="863"/>
      <c r="AX57" s="863"/>
      <c r="AY57" s="863"/>
      <c r="AZ57" s="866"/>
      <c r="BA57" s="866"/>
      <c r="BB57" s="866"/>
      <c r="BC57" s="866"/>
      <c r="BD57" s="866"/>
      <c r="BE57" s="857"/>
      <c r="BF57" s="857"/>
      <c r="BG57" s="857"/>
      <c r="BH57" s="857"/>
      <c r="BI57" s="858"/>
      <c r="BJ57" s="232"/>
      <c r="BK57" s="232"/>
      <c r="BL57" s="232"/>
      <c r="BM57" s="232"/>
      <c r="BN57" s="232"/>
      <c r="BO57" s="245"/>
      <c r="BP57" s="245"/>
      <c r="BQ57" s="242">
        <v>51</v>
      </c>
      <c r="BR57" s="243"/>
      <c r="BS57" s="806"/>
      <c r="BT57" s="807"/>
      <c r="BU57" s="807"/>
      <c r="BV57" s="807"/>
      <c r="BW57" s="807"/>
      <c r="BX57" s="807"/>
      <c r="BY57" s="807"/>
      <c r="BZ57" s="807"/>
      <c r="CA57" s="807"/>
      <c r="CB57" s="807"/>
      <c r="CC57" s="807"/>
      <c r="CD57" s="807"/>
      <c r="CE57" s="807"/>
      <c r="CF57" s="807"/>
      <c r="CG57" s="808"/>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26"/>
    </row>
    <row r="58" spans="1:131" s="227" customFormat="1" ht="26.25" customHeight="1" x14ac:dyDescent="0.2">
      <c r="A58" s="241">
        <v>31</v>
      </c>
      <c r="B58" s="784"/>
      <c r="C58" s="785"/>
      <c r="D58" s="785"/>
      <c r="E58" s="785"/>
      <c r="F58" s="785"/>
      <c r="G58" s="785"/>
      <c r="H58" s="785"/>
      <c r="I58" s="785"/>
      <c r="J58" s="785"/>
      <c r="K58" s="785"/>
      <c r="L58" s="785"/>
      <c r="M58" s="785"/>
      <c r="N58" s="785"/>
      <c r="O58" s="785"/>
      <c r="P58" s="786"/>
      <c r="Q58" s="862"/>
      <c r="R58" s="863"/>
      <c r="S58" s="863"/>
      <c r="T58" s="863"/>
      <c r="U58" s="863"/>
      <c r="V58" s="863"/>
      <c r="W58" s="863"/>
      <c r="X58" s="863"/>
      <c r="Y58" s="863"/>
      <c r="Z58" s="863"/>
      <c r="AA58" s="863"/>
      <c r="AB58" s="863"/>
      <c r="AC58" s="863"/>
      <c r="AD58" s="863"/>
      <c r="AE58" s="864"/>
      <c r="AF58" s="799"/>
      <c r="AG58" s="800"/>
      <c r="AH58" s="800"/>
      <c r="AI58" s="800"/>
      <c r="AJ58" s="801"/>
      <c r="AK58" s="865"/>
      <c r="AL58" s="863"/>
      <c r="AM58" s="863"/>
      <c r="AN58" s="863"/>
      <c r="AO58" s="863"/>
      <c r="AP58" s="863"/>
      <c r="AQ58" s="863"/>
      <c r="AR58" s="863"/>
      <c r="AS58" s="863"/>
      <c r="AT58" s="863"/>
      <c r="AU58" s="863"/>
      <c r="AV58" s="863"/>
      <c r="AW58" s="863"/>
      <c r="AX58" s="863"/>
      <c r="AY58" s="863"/>
      <c r="AZ58" s="866"/>
      <c r="BA58" s="866"/>
      <c r="BB58" s="866"/>
      <c r="BC58" s="866"/>
      <c r="BD58" s="866"/>
      <c r="BE58" s="857"/>
      <c r="BF58" s="857"/>
      <c r="BG58" s="857"/>
      <c r="BH58" s="857"/>
      <c r="BI58" s="858"/>
      <c r="BJ58" s="232"/>
      <c r="BK58" s="232"/>
      <c r="BL58" s="232"/>
      <c r="BM58" s="232"/>
      <c r="BN58" s="232"/>
      <c r="BO58" s="245"/>
      <c r="BP58" s="245"/>
      <c r="BQ58" s="242">
        <v>52</v>
      </c>
      <c r="BR58" s="243"/>
      <c r="BS58" s="806"/>
      <c r="BT58" s="807"/>
      <c r="BU58" s="807"/>
      <c r="BV58" s="807"/>
      <c r="BW58" s="807"/>
      <c r="BX58" s="807"/>
      <c r="BY58" s="807"/>
      <c r="BZ58" s="807"/>
      <c r="CA58" s="807"/>
      <c r="CB58" s="807"/>
      <c r="CC58" s="807"/>
      <c r="CD58" s="807"/>
      <c r="CE58" s="807"/>
      <c r="CF58" s="807"/>
      <c r="CG58" s="808"/>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26"/>
    </row>
    <row r="59" spans="1:131" s="227" customFormat="1" ht="26.25" customHeight="1" x14ac:dyDescent="0.2">
      <c r="A59" s="241">
        <v>32</v>
      </c>
      <c r="B59" s="784"/>
      <c r="C59" s="785"/>
      <c r="D59" s="785"/>
      <c r="E59" s="785"/>
      <c r="F59" s="785"/>
      <c r="G59" s="785"/>
      <c r="H59" s="785"/>
      <c r="I59" s="785"/>
      <c r="J59" s="785"/>
      <c r="K59" s="785"/>
      <c r="L59" s="785"/>
      <c r="M59" s="785"/>
      <c r="N59" s="785"/>
      <c r="O59" s="785"/>
      <c r="P59" s="786"/>
      <c r="Q59" s="862"/>
      <c r="R59" s="863"/>
      <c r="S59" s="863"/>
      <c r="T59" s="863"/>
      <c r="U59" s="863"/>
      <c r="V59" s="863"/>
      <c r="W59" s="863"/>
      <c r="X59" s="863"/>
      <c r="Y59" s="863"/>
      <c r="Z59" s="863"/>
      <c r="AA59" s="863"/>
      <c r="AB59" s="863"/>
      <c r="AC59" s="863"/>
      <c r="AD59" s="863"/>
      <c r="AE59" s="864"/>
      <c r="AF59" s="799"/>
      <c r="AG59" s="800"/>
      <c r="AH59" s="800"/>
      <c r="AI59" s="800"/>
      <c r="AJ59" s="801"/>
      <c r="AK59" s="865"/>
      <c r="AL59" s="863"/>
      <c r="AM59" s="863"/>
      <c r="AN59" s="863"/>
      <c r="AO59" s="863"/>
      <c r="AP59" s="863"/>
      <c r="AQ59" s="863"/>
      <c r="AR59" s="863"/>
      <c r="AS59" s="863"/>
      <c r="AT59" s="863"/>
      <c r="AU59" s="863"/>
      <c r="AV59" s="863"/>
      <c r="AW59" s="863"/>
      <c r="AX59" s="863"/>
      <c r="AY59" s="863"/>
      <c r="AZ59" s="866"/>
      <c r="BA59" s="866"/>
      <c r="BB59" s="866"/>
      <c r="BC59" s="866"/>
      <c r="BD59" s="866"/>
      <c r="BE59" s="857"/>
      <c r="BF59" s="857"/>
      <c r="BG59" s="857"/>
      <c r="BH59" s="857"/>
      <c r="BI59" s="858"/>
      <c r="BJ59" s="232"/>
      <c r="BK59" s="232"/>
      <c r="BL59" s="232"/>
      <c r="BM59" s="232"/>
      <c r="BN59" s="232"/>
      <c r="BO59" s="245"/>
      <c r="BP59" s="245"/>
      <c r="BQ59" s="242">
        <v>53</v>
      </c>
      <c r="BR59" s="243"/>
      <c r="BS59" s="806"/>
      <c r="BT59" s="807"/>
      <c r="BU59" s="807"/>
      <c r="BV59" s="807"/>
      <c r="BW59" s="807"/>
      <c r="BX59" s="807"/>
      <c r="BY59" s="807"/>
      <c r="BZ59" s="807"/>
      <c r="CA59" s="807"/>
      <c r="CB59" s="807"/>
      <c r="CC59" s="807"/>
      <c r="CD59" s="807"/>
      <c r="CE59" s="807"/>
      <c r="CF59" s="807"/>
      <c r="CG59" s="808"/>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26"/>
    </row>
    <row r="60" spans="1:131" s="227" customFormat="1" ht="26.25" customHeight="1" x14ac:dyDescent="0.2">
      <c r="A60" s="241">
        <v>33</v>
      </c>
      <c r="B60" s="784"/>
      <c r="C60" s="785"/>
      <c r="D60" s="785"/>
      <c r="E60" s="785"/>
      <c r="F60" s="785"/>
      <c r="G60" s="785"/>
      <c r="H60" s="785"/>
      <c r="I60" s="785"/>
      <c r="J60" s="785"/>
      <c r="K60" s="785"/>
      <c r="L60" s="785"/>
      <c r="M60" s="785"/>
      <c r="N60" s="785"/>
      <c r="O60" s="785"/>
      <c r="P60" s="786"/>
      <c r="Q60" s="862"/>
      <c r="R60" s="863"/>
      <c r="S60" s="863"/>
      <c r="T60" s="863"/>
      <c r="U60" s="863"/>
      <c r="V60" s="863"/>
      <c r="W60" s="863"/>
      <c r="X60" s="863"/>
      <c r="Y60" s="863"/>
      <c r="Z60" s="863"/>
      <c r="AA60" s="863"/>
      <c r="AB60" s="863"/>
      <c r="AC60" s="863"/>
      <c r="AD60" s="863"/>
      <c r="AE60" s="864"/>
      <c r="AF60" s="799"/>
      <c r="AG60" s="800"/>
      <c r="AH60" s="800"/>
      <c r="AI60" s="800"/>
      <c r="AJ60" s="801"/>
      <c r="AK60" s="865"/>
      <c r="AL60" s="863"/>
      <c r="AM60" s="863"/>
      <c r="AN60" s="863"/>
      <c r="AO60" s="863"/>
      <c r="AP60" s="863"/>
      <c r="AQ60" s="863"/>
      <c r="AR60" s="863"/>
      <c r="AS60" s="863"/>
      <c r="AT60" s="863"/>
      <c r="AU60" s="863"/>
      <c r="AV60" s="863"/>
      <c r="AW60" s="863"/>
      <c r="AX60" s="863"/>
      <c r="AY60" s="863"/>
      <c r="AZ60" s="866"/>
      <c r="BA60" s="866"/>
      <c r="BB60" s="866"/>
      <c r="BC60" s="866"/>
      <c r="BD60" s="866"/>
      <c r="BE60" s="857"/>
      <c r="BF60" s="857"/>
      <c r="BG60" s="857"/>
      <c r="BH60" s="857"/>
      <c r="BI60" s="858"/>
      <c r="BJ60" s="232"/>
      <c r="BK60" s="232"/>
      <c r="BL60" s="232"/>
      <c r="BM60" s="232"/>
      <c r="BN60" s="232"/>
      <c r="BO60" s="245"/>
      <c r="BP60" s="245"/>
      <c r="BQ60" s="242">
        <v>54</v>
      </c>
      <c r="BR60" s="243"/>
      <c r="BS60" s="806"/>
      <c r="BT60" s="807"/>
      <c r="BU60" s="807"/>
      <c r="BV60" s="807"/>
      <c r="BW60" s="807"/>
      <c r="BX60" s="807"/>
      <c r="BY60" s="807"/>
      <c r="BZ60" s="807"/>
      <c r="CA60" s="807"/>
      <c r="CB60" s="807"/>
      <c r="CC60" s="807"/>
      <c r="CD60" s="807"/>
      <c r="CE60" s="807"/>
      <c r="CF60" s="807"/>
      <c r="CG60" s="808"/>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26"/>
    </row>
    <row r="61" spans="1:131" s="227" customFormat="1" ht="26.25" customHeight="1" thickBot="1" x14ac:dyDescent="0.25">
      <c r="A61" s="241">
        <v>34</v>
      </c>
      <c r="B61" s="784"/>
      <c r="C61" s="785"/>
      <c r="D61" s="785"/>
      <c r="E61" s="785"/>
      <c r="F61" s="785"/>
      <c r="G61" s="785"/>
      <c r="H61" s="785"/>
      <c r="I61" s="785"/>
      <c r="J61" s="785"/>
      <c r="K61" s="785"/>
      <c r="L61" s="785"/>
      <c r="M61" s="785"/>
      <c r="N61" s="785"/>
      <c r="O61" s="785"/>
      <c r="P61" s="786"/>
      <c r="Q61" s="862"/>
      <c r="R61" s="863"/>
      <c r="S61" s="863"/>
      <c r="T61" s="863"/>
      <c r="U61" s="863"/>
      <c r="V61" s="863"/>
      <c r="W61" s="863"/>
      <c r="X61" s="863"/>
      <c r="Y61" s="863"/>
      <c r="Z61" s="863"/>
      <c r="AA61" s="863"/>
      <c r="AB61" s="863"/>
      <c r="AC61" s="863"/>
      <c r="AD61" s="863"/>
      <c r="AE61" s="864"/>
      <c r="AF61" s="799"/>
      <c r="AG61" s="800"/>
      <c r="AH61" s="800"/>
      <c r="AI61" s="800"/>
      <c r="AJ61" s="801"/>
      <c r="AK61" s="865"/>
      <c r="AL61" s="863"/>
      <c r="AM61" s="863"/>
      <c r="AN61" s="863"/>
      <c r="AO61" s="863"/>
      <c r="AP61" s="863"/>
      <c r="AQ61" s="863"/>
      <c r="AR61" s="863"/>
      <c r="AS61" s="863"/>
      <c r="AT61" s="863"/>
      <c r="AU61" s="863"/>
      <c r="AV61" s="863"/>
      <c r="AW61" s="863"/>
      <c r="AX61" s="863"/>
      <c r="AY61" s="863"/>
      <c r="AZ61" s="866"/>
      <c r="BA61" s="866"/>
      <c r="BB61" s="866"/>
      <c r="BC61" s="866"/>
      <c r="BD61" s="866"/>
      <c r="BE61" s="857"/>
      <c r="BF61" s="857"/>
      <c r="BG61" s="857"/>
      <c r="BH61" s="857"/>
      <c r="BI61" s="858"/>
      <c r="BJ61" s="232"/>
      <c r="BK61" s="232"/>
      <c r="BL61" s="232"/>
      <c r="BM61" s="232"/>
      <c r="BN61" s="232"/>
      <c r="BO61" s="245"/>
      <c r="BP61" s="245"/>
      <c r="BQ61" s="242">
        <v>55</v>
      </c>
      <c r="BR61" s="243"/>
      <c r="BS61" s="806"/>
      <c r="BT61" s="807"/>
      <c r="BU61" s="807"/>
      <c r="BV61" s="807"/>
      <c r="BW61" s="807"/>
      <c r="BX61" s="807"/>
      <c r="BY61" s="807"/>
      <c r="BZ61" s="807"/>
      <c r="CA61" s="807"/>
      <c r="CB61" s="807"/>
      <c r="CC61" s="807"/>
      <c r="CD61" s="807"/>
      <c r="CE61" s="807"/>
      <c r="CF61" s="807"/>
      <c r="CG61" s="808"/>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26"/>
    </row>
    <row r="62" spans="1:131" s="227" customFormat="1" ht="26.25" customHeight="1" x14ac:dyDescent="0.2">
      <c r="A62" s="241">
        <v>35</v>
      </c>
      <c r="B62" s="784"/>
      <c r="C62" s="785"/>
      <c r="D62" s="785"/>
      <c r="E62" s="785"/>
      <c r="F62" s="785"/>
      <c r="G62" s="785"/>
      <c r="H62" s="785"/>
      <c r="I62" s="785"/>
      <c r="J62" s="785"/>
      <c r="K62" s="785"/>
      <c r="L62" s="785"/>
      <c r="M62" s="785"/>
      <c r="N62" s="785"/>
      <c r="O62" s="785"/>
      <c r="P62" s="786"/>
      <c r="Q62" s="862"/>
      <c r="R62" s="863"/>
      <c r="S62" s="863"/>
      <c r="T62" s="863"/>
      <c r="U62" s="863"/>
      <c r="V62" s="863"/>
      <c r="W62" s="863"/>
      <c r="X62" s="863"/>
      <c r="Y62" s="863"/>
      <c r="Z62" s="863"/>
      <c r="AA62" s="863"/>
      <c r="AB62" s="863"/>
      <c r="AC62" s="863"/>
      <c r="AD62" s="863"/>
      <c r="AE62" s="864"/>
      <c r="AF62" s="799"/>
      <c r="AG62" s="800"/>
      <c r="AH62" s="800"/>
      <c r="AI62" s="800"/>
      <c r="AJ62" s="801"/>
      <c r="AK62" s="865"/>
      <c r="AL62" s="863"/>
      <c r="AM62" s="863"/>
      <c r="AN62" s="863"/>
      <c r="AO62" s="863"/>
      <c r="AP62" s="863"/>
      <c r="AQ62" s="863"/>
      <c r="AR62" s="863"/>
      <c r="AS62" s="863"/>
      <c r="AT62" s="863"/>
      <c r="AU62" s="863"/>
      <c r="AV62" s="863"/>
      <c r="AW62" s="863"/>
      <c r="AX62" s="863"/>
      <c r="AY62" s="863"/>
      <c r="AZ62" s="866"/>
      <c r="BA62" s="866"/>
      <c r="BB62" s="866"/>
      <c r="BC62" s="866"/>
      <c r="BD62" s="866"/>
      <c r="BE62" s="857"/>
      <c r="BF62" s="857"/>
      <c r="BG62" s="857"/>
      <c r="BH62" s="857"/>
      <c r="BI62" s="858"/>
      <c r="BJ62" s="867" t="s">
        <v>400</v>
      </c>
      <c r="BK62" s="835"/>
      <c r="BL62" s="835"/>
      <c r="BM62" s="835"/>
      <c r="BN62" s="836"/>
      <c r="BO62" s="245"/>
      <c r="BP62" s="245"/>
      <c r="BQ62" s="242">
        <v>56</v>
      </c>
      <c r="BR62" s="243"/>
      <c r="BS62" s="806"/>
      <c r="BT62" s="807"/>
      <c r="BU62" s="807"/>
      <c r="BV62" s="807"/>
      <c r="BW62" s="807"/>
      <c r="BX62" s="807"/>
      <c r="BY62" s="807"/>
      <c r="BZ62" s="807"/>
      <c r="CA62" s="807"/>
      <c r="CB62" s="807"/>
      <c r="CC62" s="807"/>
      <c r="CD62" s="807"/>
      <c r="CE62" s="807"/>
      <c r="CF62" s="807"/>
      <c r="CG62" s="808"/>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26"/>
    </row>
    <row r="63" spans="1:131" s="227" customFormat="1" ht="26.25" customHeight="1" thickBot="1" x14ac:dyDescent="0.25">
      <c r="A63" s="244" t="s">
        <v>380</v>
      </c>
      <c r="B63" s="819" t="s">
        <v>401</v>
      </c>
      <c r="C63" s="820"/>
      <c r="D63" s="820"/>
      <c r="E63" s="820"/>
      <c r="F63" s="820"/>
      <c r="G63" s="820"/>
      <c r="H63" s="820"/>
      <c r="I63" s="820"/>
      <c r="J63" s="820"/>
      <c r="K63" s="820"/>
      <c r="L63" s="820"/>
      <c r="M63" s="820"/>
      <c r="N63" s="820"/>
      <c r="O63" s="820"/>
      <c r="P63" s="821"/>
      <c r="Q63" s="875"/>
      <c r="R63" s="876"/>
      <c r="S63" s="876"/>
      <c r="T63" s="876"/>
      <c r="U63" s="876"/>
      <c r="V63" s="876"/>
      <c r="W63" s="876"/>
      <c r="X63" s="876"/>
      <c r="Y63" s="876"/>
      <c r="Z63" s="876"/>
      <c r="AA63" s="876"/>
      <c r="AB63" s="876"/>
      <c r="AC63" s="876"/>
      <c r="AD63" s="876"/>
      <c r="AE63" s="877"/>
      <c r="AF63" s="878">
        <v>369</v>
      </c>
      <c r="AG63" s="868"/>
      <c r="AH63" s="868"/>
      <c r="AI63" s="868"/>
      <c r="AJ63" s="879"/>
      <c r="AK63" s="880"/>
      <c r="AL63" s="876"/>
      <c r="AM63" s="876"/>
      <c r="AN63" s="876"/>
      <c r="AO63" s="876"/>
      <c r="AP63" s="868">
        <v>286</v>
      </c>
      <c r="AQ63" s="868"/>
      <c r="AR63" s="868"/>
      <c r="AS63" s="868"/>
      <c r="AT63" s="868"/>
      <c r="AU63" s="868">
        <v>143</v>
      </c>
      <c r="AV63" s="868"/>
      <c r="AW63" s="868"/>
      <c r="AX63" s="868"/>
      <c r="AY63" s="868"/>
      <c r="AZ63" s="869"/>
      <c r="BA63" s="869"/>
      <c r="BB63" s="869"/>
      <c r="BC63" s="869"/>
      <c r="BD63" s="869"/>
      <c r="BE63" s="870"/>
      <c r="BF63" s="870"/>
      <c r="BG63" s="870"/>
      <c r="BH63" s="870"/>
      <c r="BI63" s="871"/>
      <c r="BJ63" s="872" t="s">
        <v>123</v>
      </c>
      <c r="BK63" s="873"/>
      <c r="BL63" s="873"/>
      <c r="BM63" s="873"/>
      <c r="BN63" s="874"/>
      <c r="BO63" s="245"/>
      <c r="BP63" s="245"/>
      <c r="BQ63" s="242">
        <v>57</v>
      </c>
      <c r="BR63" s="243"/>
      <c r="BS63" s="806"/>
      <c r="BT63" s="807"/>
      <c r="BU63" s="807"/>
      <c r="BV63" s="807"/>
      <c r="BW63" s="807"/>
      <c r="BX63" s="807"/>
      <c r="BY63" s="807"/>
      <c r="BZ63" s="807"/>
      <c r="CA63" s="807"/>
      <c r="CB63" s="807"/>
      <c r="CC63" s="807"/>
      <c r="CD63" s="807"/>
      <c r="CE63" s="807"/>
      <c r="CF63" s="807"/>
      <c r="CG63" s="808"/>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6"/>
      <c r="BT64" s="807"/>
      <c r="BU64" s="807"/>
      <c r="BV64" s="807"/>
      <c r="BW64" s="807"/>
      <c r="BX64" s="807"/>
      <c r="BY64" s="807"/>
      <c r="BZ64" s="807"/>
      <c r="CA64" s="807"/>
      <c r="CB64" s="807"/>
      <c r="CC64" s="807"/>
      <c r="CD64" s="807"/>
      <c r="CE64" s="807"/>
      <c r="CF64" s="807"/>
      <c r="CG64" s="808"/>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6"/>
      <c r="BT65" s="807"/>
      <c r="BU65" s="807"/>
      <c r="BV65" s="807"/>
      <c r="BW65" s="807"/>
      <c r="BX65" s="807"/>
      <c r="BY65" s="807"/>
      <c r="BZ65" s="807"/>
      <c r="CA65" s="807"/>
      <c r="CB65" s="807"/>
      <c r="CC65" s="807"/>
      <c r="CD65" s="807"/>
      <c r="CE65" s="807"/>
      <c r="CF65" s="807"/>
      <c r="CG65" s="808"/>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26"/>
    </row>
    <row r="66" spans="1:131" s="227" customFormat="1" ht="26.25" customHeight="1" x14ac:dyDescent="0.2">
      <c r="A66" s="772" t="s">
        <v>403</v>
      </c>
      <c r="B66" s="773"/>
      <c r="C66" s="773"/>
      <c r="D66" s="773"/>
      <c r="E66" s="773"/>
      <c r="F66" s="773"/>
      <c r="G66" s="773"/>
      <c r="H66" s="773"/>
      <c r="I66" s="773"/>
      <c r="J66" s="773"/>
      <c r="K66" s="773"/>
      <c r="L66" s="773"/>
      <c r="M66" s="773"/>
      <c r="N66" s="773"/>
      <c r="O66" s="773"/>
      <c r="P66" s="774"/>
      <c r="Q66" s="749" t="s">
        <v>404</v>
      </c>
      <c r="R66" s="750"/>
      <c r="S66" s="750"/>
      <c r="T66" s="750"/>
      <c r="U66" s="751"/>
      <c r="V66" s="749" t="s">
        <v>405</v>
      </c>
      <c r="W66" s="750"/>
      <c r="X66" s="750"/>
      <c r="Y66" s="750"/>
      <c r="Z66" s="751"/>
      <c r="AA66" s="749" t="s">
        <v>406</v>
      </c>
      <c r="AB66" s="750"/>
      <c r="AC66" s="750"/>
      <c r="AD66" s="750"/>
      <c r="AE66" s="751"/>
      <c r="AF66" s="892" t="s">
        <v>407</v>
      </c>
      <c r="AG66" s="842"/>
      <c r="AH66" s="842"/>
      <c r="AI66" s="842"/>
      <c r="AJ66" s="893"/>
      <c r="AK66" s="749" t="s">
        <v>389</v>
      </c>
      <c r="AL66" s="773"/>
      <c r="AM66" s="773"/>
      <c r="AN66" s="773"/>
      <c r="AO66" s="774"/>
      <c r="AP66" s="749" t="s">
        <v>408</v>
      </c>
      <c r="AQ66" s="750"/>
      <c r="AR66" s="750"/>
      <c r="AS66" s="750"/>
      <c r="AT66" s="751"/>
      <c r="AU66" s="749" t="s">
        <v>409</v>
      </c>
      <c r="AV66" s="750"/>
      <c r="AW66" s="750"/>
      <c r="AX66" s="750"/>
      <c r="AY66" s="751"/>
      <c r="AZ66" s="749" t="s">
        <v>368</v>
      </c>
      <c r="BA66" s="750"/>
      <c r="BB66" s="750"/>
      <c r="BC66" s="750"/>
      <c r="BD66" s="761"/>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1"/>
      <c r="DW66" s="882"/>
      <c r="DX66" s="882"/>
      <c r="DY66" s="882"/>
      <c r="DZ66" s="883"/>
      <c r="EA66" s="226"/>
    </row>
    <row r="67" spans="1:131" s="227" customFormat="1" ht="26.25" customHeight="1" thickBot="1" x14ac:dyDescent="0.25">
      <c r="A67" s="775"/>
      <c r="B67" s="776"/>
      <c r="C67" s="776"/>
      <c r="D67" s="776"/>
      <c r="E67" s="776"/>
      <c r="F67" s="776"/>
      <c r="G67" s="776"/>
      <c r="H67" s="776"/>
      <c r="I67" s="776"/>
      <c r="J67" s="776"/>
      <c r="K67" s="776"/>
      <c r="L67" s="776"/>
      <c r="M67" s="776"/>
      <c r="N67" s="776"/>
      <c r="O67" s="776"/>
      <c r="P67" s="777"/>
      <c r="Q67" s="752"/>
      <c r="R67" s="753"/>
      <c r="S67" s="753"/>
      <c r="T67" s="753"/>
      <c r="U67" s="754"/>
      <c r="V67" s="752"/>
      <c r="W67" s="753"/>
      <c r="X67" s="753"/>
      <c r="Y67" s="753"/>
      <c r="Z67" s="754"/>
      <c r="AA67" s="752"/>
      <c r="AB67" s="753"/>
      <c r="AC67" s="753"/>
      <c r="AD67" s="753"/>
      <c r="AE67" s="754"/>
      <c r="AF67" s="894"/>
      <c r="AG67" s="845"/>
      <c r="AH67" s="845"/>
      <c r="AI67" s="845"/>
      <c r="AJ67" s="895"/>
      <c r="AK67" s="896"/>
      <c r="AL67" s="776"/>
      <c r="AM67" s="776"/>
      <c r="AN67" s="776"/>
      <c r="AO67" s="777"/>
      <c r="AP67" s="752"/>
      <c r="AQ67" s="753"/>
      <c r="AR67" s="753"/>
      <c r="AS67" s="753"/>
      <c r="AT67" s="754"/>
      <c r="AU67" s="752"/>
      <c r="AV67" s="753"/>
      <c r="AW67" s="753"/>
      <c r="AX67" s="753"/>
      <c r="AY67" s="754"/>
      <c r="AZ67" s="752"/>
      <c r="BA67" s="753"/>
      <c r="BB67" s="753"/>
      <c r="BC67" s="753"/>
      <c r="BD67" s="762"/>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1"/>
      <c r="DW67" s="882"/>
      <c r="DX67" s="882"/>
      <c r="DY67" s="882"/>
      <c r="DZ67" s="883"/>
      <c r="EA67" s="226"/>
    </row>
    <row r="68" spans="1:131" s="227" customFormat="1" ht="26.25" customHeight="1" thickTop="1" x14ac:dyDescent="0.2">
      <c r="A68" s="238">
        <v>1</v>
      </c>
      <c r="B68" s="746" t="s">
        <v>570</v>
      </c>
      <c r="C68" s="747"/>
      <c r="D68" s="747"/>
      <c r="E68" s="747"/>
      <c r="F68" s="747"/>
      <c r="G68" s="747"/>
      <c r="H68" s="747"/>
      <c r="I68" s="747"/>
      <c r="J68" s="747"/>
      <c r="K68" s="747"/>
      <c r="L68" s="747"/>
      <c r="M68" s="747"/>
      <c r="N68" s="747"/>
      <c r="O68" s="747"/>
      <c r="P68" s="748"/>
      <c r="Q68" s="890">
        <v>12354</v>
      </c>
      <c r="R68" s="891"/>
      <c r="S68" s="891"/>
      <c r="T68" s="891"/>
      <c r="U68" s="891"/>
      <c r="V68" s="891">
        <v>11350</v>
      </c>
      <c r="W68" s="891"/>
      <c r="X68" s="891"/>
      <c r="Y68" s="891"/>
      <c r="Z68" s="891"/>
      <c r="AA68" s="891">
        <v>1004</v>
      </c>
      <c r="AB68" s="891"/>
      <c r="AC68" s="891"/>
      <c r="AD68" s="891"/>
      <c r="AE68" s="891"/>
      <c r="AF68" s="891">
        <v>1004</v>
      </c>
      <c r="AG68" s="891"/>
      <c r="AH68" s="891"/>
      <c r="AI68" s="891"/>
      <c r="AJ68" s="891"/>
      <c r="AK68" s="891">
        <v>3718</v>
      </c>
      <c r="AL68" s="891"/>
      <c r="AM68" s="891"/>
      <c r="AN68" s="891"/>
      <c r="AO68" s="891"/>
      <c r="AP68" s="891" t="s">
        <v>577</v>
      </c>
      <c r="AQ68" s="891"/>
      <c r="AR68" s="891"/>
      <c r="AS68" s="891"/>
      <c r="AT68" s="891"/>
      <c r="AU68" s="891" t="s">
        <v>577</v>
      </c>
      <c r="AV68" s="891"/>
      <c r="AW68" s="891"/>
      <c r="AX68" s="891"/>
      <c r="AY68" s="891"/>
      <c r="AZ68" s="899"/>
      <c r="BA68" s="899"/>
      <c r="BB68" s="899"/>
      <c r="BC68" s="899"/>
      <c r="BD68" s="900"/>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1"/>
      <c r="DW68" s="882"/>
      <c r="DX68" s="882"/>
      <c r="DY68" s="882"/>
      <c r="DZ68" s="883"/>
      <c r="EA68" s="226"/>
    </row>
    <row r="69" spans="1:131" s="227" customFormat="1" ht="26.25" customHeight="1" x14ac:dyDescent="0.2">
      <c r="A69" s="241">
        <v>2</v>
      </c>
      <c r="B69" s="743" t="s">
        <v>571</v>
      </c>
      <c r="C69" s="744"/>
      <c r="D69" s="744"/>
      <c r="E69" s="744"/>
      <c r="F69" s="744"/>
      <c r="G69" s="744"/>
      <c r="H69" s="744"/>
      <c r="I69" s="744"/>
      <c r="J69" s="744"/>
      <c r="K69" s="744"/>
      <c r="L69" s="744"/>
      <c r="M69" s="744"/>
      <c r="N69" s="744"/>
      <c r="O69" s="744"/>
      <c r="P69" s="745"/>
      <c r="Q69" s="901">
        <v>1</v>
      </c>
      <c r="R69" s="860"/>
      <c r="S69" s="860"/>
      <c r="T69" s="860"/>
      <c r="U69" s="860"/>
      <c r="V69" s="860">
        <v>1</v>
      </c>
      <c r="W69" s="860"/>
      <c r="X69" s="860"/>
      <c r="Y69" s="860"/>
      <c r="Z69" s="860"/>
      <c r="AA69" s="860">
        <v>1</v>
      </c>
      <c r="AB69" s="860"/>
      <c r="AC69" s="860"/>
      <c r="AD69" s="860"/>
      <c r="AE69" s="860"/>
      <c r="AF69" s="860">
        <v>1</v>
      </c>
      <c r="AG69" s="860"/>
      <c r="AH69" s="860"/>
      <c r="AI69" s="860"/>
      <c r="AJ69" s="860"/>
      <c r="AK69" s="860" t="s">
        <v>577</v>
      </c>
      <c r="AL69" s="860"/>
      <c r="AM69" s="860"/>
      <c r="AN69" s="860"/>
      <c r="AO69" s="860"/>
      <c r="AP69" s="860" t="s">
        <v>577</v>
      </c>
      <c r="AQ69" s="860"/>
      <c r="AR69" s="860"/>
      <c r="AS69" s="860"/>
      <c r="AT69" s="860"/>
      <c r="AU69" s="860" t="s">
        <v>577</v>
      </c>
      <c r="AV69" s="860"/>
      <c r="AW69" s="860"/>
      <c r="AX69" s="860"/>
      <c r="AY69" s="860"/>
      <c r="AZ69" s="897"/>
      <c r="BA69" s="897"/>
      <c r="BB69" s="897"/>
      <c r="BC69" s="897"/>
      <c r="BD69" s="898"/>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1"/>
      <c r="DW69" s="882"/>
      <c r="DX69" s="882"/>
      <c r="DY69" s="882"/>
      <c r="DZ69" s="883"/>
      <c r="EA69" s="226"/>
    </row>
    <row r="70" spans="1:131" s="227" customFormat="1" ht="26.25" customHeight="1" x14ac:dyDescent="0.2">
      <c r="A70" s="241">
        <v>3</v>
      </c>
      <c r="B70" s="743" t="s">
        <v>572</v>
      </c>
      <c r="C70" s="744"/>
      <c r="D70" s="744"/>
      <c r="E70" s="744"/>
      <c r="F70" s="744"/>
      <c r="G70" s="744"/>
      <c r="H70" s="744"/>
      <c r="I70" s="744"/>
      <c r="J70" s="744"/>
      <c r="K70" s="744"/>
      <c r="L70" s="744"/>
      <c r="M70" s="744"/>
      <c r="N70" s="744"/>
      <c r="O70" s="744"/>
      <c r="P70" s="745"/>
      <c r="Q70" s="901">
        <v>630</v>
      </c>
      <c r="R70" s="860"/>
      <c r="S70" s="860"/>
      <c r="T70" s="860"/>
      <c r="U70" s="860"/>
      <c r="V70" s="860">
        <v>558</v>
      </c>
      <c r="W70" s="860"/>
      <c r="X70" s="860"/>
      <c r="Y70" s="860"/>
      <c r="Z70" s="860"/>
      <c r="AA70" s="860">
        <v>72</v>
      </c>
      <c r="AB70" s="860"/>
      <c r="AC70" s="860"/>
      <c r="AD70" s="860"/>
      <c r="AE70" s="860"/>
      <c r="AF70" s="860">
        <v>72</v>
      </c>
      <c r="AG70" s="860"/>
      <c r="AH70" s="860"/>
      <c r="AI70" s="860"/>
      <c r="AJ70" s="860"/>
      <c r="AK70" s="860" t="s">
        <v>577</v>
      </c>
      <c r="AL70" s="860"/>
      <c r="AM70" s="860"/>
      <c r="AN70" s="860"/>
      <c r="AO70" s="860"/>
      <c r="AP70" s="860">
        <v>68</v>
      </c>
      <c r="AQ70" s="860"/>
      <c r="AR70" s="860"/>
      <c r="AS70" s="860"/>
      <c r="AT70" s="860"/>
      <c r="AU70" s="860">
        <v>13</v>
      </c>
      <c r="AV70" s="860"/>
      <c r="AW70" s="860"/>
      <c r="AX70" s="860"/>
      <c r="AY70" s="860"/>
      <c r="AZ70" s="897"/>
      <c r="BA70" s="897"/>
      <c r="BB70" s="897"/>
      <c r="BC70" s="897"/>
      <c r="BD70" s="898"/>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1"/>
      <c r="DW70" s="882"/>
      <c r="DX70" s="882"/>
      <c r="DY70" s="882"/>
      <c r="DZ70" s="883"/>
      <c r="EA70" s="226"/>
    </row>
    <row r="71" spans="1:131" s="227" customFormat="1" ht="26.25" customHeight="1" x14ac:dyDescent="0.2">
      <c r="A71" s="241">
        <v>4</v>
      </c>
      <c r="B71" s="743" t="s">
        <v>573</v>
      </c>
      <c r="C71" s="744"/>
      <c r="D71" s="744"/>
      <c r="E71" s="744"/>
      <c r="F71" s="744"/>
      <c r="G71" s="744"/>
      <c r="H71" s="744"/>
      <c r="I71" s="744"/>
      <c r="J71" s="744"/>
      <c r="K71" s="744"/>
      <c r="L71" s="744"/>
      <c r="M71" s="744"/>
      <c r="N71" s="744"/>
      <c r="O71" s="744"/>
      <c r="P71" s="745"/>
      <c r="Q71" s="901">
        <v>4627</v>
      </c>
      <c r="R71" s="860"/>
      <c r="S71" s="860"/>
      <c r="T71" s="860"/>
      <c r="U71" s="860"/>
      <c r="V71" s="860">
        <v>4549</v>
      </c>
      <c r="W71" s="860"/>
      <c r="X71" s="860"/>
      <c r="Y71" s="860"/>
      <c r="Z71" s="860"/>
      <c r="AA71" s="860">
        <v>78</v>
      </c>
      <c r="AB71" s="860"/>
      <c r="AC71" s="860"/>
      <c r="AD71" s="860"/>
      <c r="AE71" s="860"/>
      <c r="AF71" s="860">
        <v>76</v>
      </c>
      <c r="AG71" s="860"/>
      <c r="AH71" s="860"/>
      <c r="AI71" s="860"/>
      <c r="AJ71" s="860"/>
      <c r="AK71" s="860">
        <v>89</v>
      </c>
      <c r="AL71" s="860"/>
      <c r="AM71" s="860"/>
      <c r="AN71" s="860"/>
      <c r="AO71" s="860"/>
      <c r="AP71" s="860">
        <v>2409</v>
      </c>
      <c r="AQ71" s="860"/>
      <c r="AR71" s="860"/>
      <c r="AS71" s="860"/>
      <c r="AT71" s="860"/>
      <c r="AU71" s="860">
        <v>81</v>
      </c>
      <c r="AV71" s="860"/>
      <c r="AW71" s="860"/>
      <c r="AX71" s="860"/>
      <c r="AY71" s="860"/>
      <c r="AZ71" s="897"/>
      <c r="BA71" s="897"/>
      <c r="BB71" s="897"/>
      <c r="BC71" s="897"/>
      <c r="BD71" s="898"/>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1"/>
      <c r="DW71" s="882"/>
      <c r="DX71" s="882"/>
      <c r="DY71" s="882"/>
      <c r="DZ71" s="883"/>
      <c r="EA71" s="226"/>
    </row>
    <row r="72" spans="1:131" s="227" customFormat="1" ht="26.25" customHeight="1" x14ac:dyDescent="0.2">
      <c r="A72" s="241">
        <v>5</v>
      </c>
      <c r="B72" s="743" t="s">
        <v>574</v>
      </c>
      <c r="C72" s="744"/>
      <c r="D72" s="744"/>
      <c r="E72" s="744"/>
      <c r="F72" s="744"/>
      <c r="G72" s="744"/>
      <c r="H72" s="744"/>
      <c r="I72" s="744"/>
      <c r="J72" s="744"/>
      <c r="K72" s="744"/>
      <c r="L72" s="744"/>
      <c r="M72" s="744"/>
      <c r="N72" s="744"/>
      <c r="O72" s="744"/>
      <c r="P72" s="745"/>
      <c r="Q72" s="901">
        <v>274</v>
      </c>
      <c r="R72" s="860"/>
      <c r="S72" s="860"/>
      <c r="T72" s="860"/>
      <c r="U72" s="860"/>
      <c r="V72" s="860">
        <v>265</v>
      </c>
      <c r="W72" s="860"/>
      <c r="X72" s="860"/>
      <c r="Y72" s="860"/>
      <c r="Z72" s="860"/>
      <c r="AA72" s="860">
        <v>9</v>
      </c>
      <c r="AB72" s="860"/>
      <c r="AC72" s="860"/>
      <c r="AD72" s="860"/>
      <c r="AE72" s="860"/>
      <c r="AF72" s="860">
        <v>9</v>
      </c>
      <c r="AG72" s="860"/>
      <c r="AH72" s="860"/>
      <c r="AI72" s="860"/>
      <c r="AJ72" s="860"/>
      <c r="AK72" s="860">
        <v>4</v>
      </c>
      <c r="AL72" s="860"/>
      <c r="AM72" s="860"/>
      <c r="AN72" s="860"/>
      <c r="AO72" s="860"/>
      <c r="AP72" s="860">
        <v>274</v>
      </c>
      <c r="AQ72" s="860"/>
      <c r="AR72" s="860"/>
      <c r="AS72" s="860"/>
      <c r="AT72" s="860"/>
      <c r="AU72" s="860" t="s">
        <v>577</v>
      </c>
      <c r="AV72" s="860"/>
      <c r="AW72" s="860"/>
      <c r="AX72" s="860"/>
      <c r="AY72" s="860"/>
      <c r="AZ72" s="897"/>
      <c r="BA72" s="897"/>
      <c r="BB72" s="897"/>
      <c r="BC72" s="897"/>
      <c r="BD72" s="898"/>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1"/>
      <c r="DW72" s="882"/>
      <c r="DX72" s="882"/>
      <c r="DY72" s="882"/>
      <c r="DZ72" s="883"/>
      <c r="EA72" s="226"/>
    </row>
    <row r="73" spans="1:131" s="227" customFormat="1" ht="26.25" customHeight="1" x14ac:dyDescent="0.2">
      <c r="A73" s="241">
        <v>6</v>
      </c>
      <c r="B73" s="743" t="s">
        <v>575</v>
      </c>
      <c r="C73" s="744"/>
      <c r="D73" s="744"/>
      <c r="E73" s="744"/>
      <c r="F73" s="744"/>
      <c r="G73" s="744"/>
      <c r="H73" s="744"/>
      <c r="I73" s="744"/>
      <c r="J73" s="744"/>
      <c r="K73" s="744"/>
      <c r="L73" s="744"/>
      <c r="M73" s="744"/>
      <c r="N73" s="744"/>
      <c r="O73" s="744"/>
      <c r="P73" s="745"/>
      <c r="Q73" s="901">
        <v>284</v>
      </c>
      <c r="R73" s="860"/>
      <c r="S73" s="860"/>
      <c r="T73" s="860"/>
      <c r="U73" s="860"/>
      <c r="V73" s="860">
        <v>254</v>
      </c>
      <c r="W73" s="860"/>
      <c r="X73" s="860"/>
      <c r="Y73" s="860"/>
      <c r="Z73" s="860"/>
      <c r="AA73" s="860">
        <v>30</v>
      </c>
      <c r="AB73" s="860"/>
      <c r="AC73" s="860"/>
      <c r="AD73" s="860"/>
      <c r="AE73" s="860"/>
      <c r="AF73" s="860">
        <v>30</v>
      </c>
      <c r="AG73" s="860"/>
      <c r="AH73" s="860"/>
      <c r="AI73" s="860"/>
      <c r="AJ73" s="860"/>
      <c r="AK73" s="860" t="s">
        <v>578</v>
      </c>
      <c r="AL73" s="860"/>
      <c r="AM73" s="860"/>
      <c r="AN73" s="860"/>
      <c r="AO73" s="860"/>
      <c r="AP73" s="860" t="s">
        <v>577</v>
      </c>
      <c r="AQ73" s="860"/>
      <c r="AR73" s="860"/>
      <c r="AS73" s="860"/>
      <c r="AT73" s="860"/>
      <c r="AU73" s="860" t="s">
        <v>577</v>
      </c>
      <c r="AV73" s="860"/>
      <c r="AW73" s="860"/>
      <c r="AX73" s="860"/>
      <c r="AY73" s="860"/>
      <c r="AZ73" s="897"/>
      <c r="BA73" s="897"/>
      <c r="BB73" s="897"/>
      <c r="BC73" s="897"/>
      <c r="BD73" s="898"/>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1"/>
      <c r="DW73" s="882"/>
      <c r="DX73" s="882"/>
      <c r="DY73" s="882"/>
      <c r="DZ73" s="883"/>
      <c r="EA73" s="226"/>
    </row>
    <row r="74" spans="1:131" s="227" customFormat="1" ht="26.25" customHeight="1" x14ac:dyDescent="0.2">
      <c r="A74" s="241">
        <v>7</v>
      </c>
      <c r="B74" s="743" t="s">
        <v>576</v>
      </c>
      <c r="C74" s="744"/>
      <c r="D74" s="744"/>
      <c r="E74" s="744"/>
      <c r="F74" s="744"/>
      <c r="G74" s="744"/>
      <c r="H74" s="744"/>
      <c r="I74" s="744"/>
      <c r="J74" s="744"/>
      <c r="K74" s="744"/>
      <c r="L74" s="744"/>
      <c r="M74" s="744"/>
      <c r="N74" s="744"/>
      <c r="O74" s="744"/>
      <c r="P74" s="745"/>
      <c r="Q74" s="901">
        <v>290289</v>
      </c>
      <c r="R74" s="860"/>
      <c r="S74" s="860"/>
      <c r="T74" s="860"/>
      <c r="U74" s="860"/>
      <c r="V74" s="860">
        <v>278734</v>
      </c>
      <c r="W74" s="860"/>
      <c r="X74" s="860"/>
      <c r="Y74" s="860"/>
      <c r="Z74" s="860"/>
      <c r="AA74" s="860">
        <v>11555</v>
      </c>
      <c r="AB74" s="860"/>
      <c r="AC74" s="860"/>
      <c r="AD74" s="860"/>
      <c r="AE74" s="860"/>
      <c r="AF74" s="860">
        <v>11555</v>
      </c>
      <c r="AG74" s="860"/>
      <c r="AH74" s="860"/>
      <c r="AI74" s="860"/>
      <c r="AJ74" s="860"/>
      <c r="AK74" s="860" t="s">
        <v>577</v>
      </c>
      <c r="AL74" s="860"/>
      <c r="AM74" s="860"/>
      <c r="AN74" s="860"/>
      <c r="AO74" s="860"/>
      <c r="AP74" s="860" t="s">
        <v>577</v>
      </c>
      <c r="AQ74" s="860"/>
      <c r="AR74" s="860"/>
      <c r="AS74" s="860"/>
      <c r="AT74" s="860"/>
      <c r="AU74" s="860" t="s">
        <v>577</v>
      </c>
      <c r="AV74" s="860"/>
      <c r="AW74" s="860"/>
      <c r="AX74" s="860"/>
      <c r="AY74" s="860"/>
      <c r="AZ74" s="897"/>
      <c r="BA74" s="897"/>
      <c r="BB74" s="897"/>
      <c r="BC74" s="897"/>
      <c r="BD74" s="898"/>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1"/>
      <c r="DW74" s="882"/>
      <c r="DX74" s="882"/>
      <c r="DY74" s="882"/>
      <c r="DZ74" s="883"/>
      <c r="EA74" s="226"/>
    </row>
    <row r="75" spans="1:131" s="227" customFormat="1" ht="26.25" customHeight="1" x14ac:dyDescent="0.2">
      <c r="A75" s="241">
        <v>8</v>
      </c>
      <c r="B75" s="743"/>
      <c r="C75" s="744"/>
      <c r="D75" s="744"/>
      <c r="E75" s="744"/>
      <c r="F75" s="744"/>
      <c r="G75" s="744"/>
      <c r="H75" s="744"/>
      <c r="I75" s="744"/>
      <c r="J75" s="744"/>
      <c r="K75" s="744"/>
      <c r="L75" s="744"/>
      <c r="M75" s="744"/>
      <c r="N75" s="744"/>
      <c r="O75" s="744"/>
      <c r="P75" s="745"/>
      <c r="Q75" s="904"/>
      <c r="R75" s="903"/>
      <c r="S75" s="903"/>
      <c r="T75" s="903"/>
      <c r="U75" s="859"/>
      <c r="V75" s="902"/>
      <c r="W75" s="903"/>
      <c r="X75" s="903"/>
      <c r="Y75" s="903"/>
      <c r="Z75" s="859"/>
      <c r="AA75" s="902"/>
      <c r="AB75" s="903"/>
      <c r="AC75" s="903"/>
      <c r="AD75" s="903"/>
      <c r="AE75" s="859"/>
      <c r="AF75" s="902"/>
      <c r="AG75" s="903"/>
      <c r="AH75" s="903"/>
      <c r="AI75" s="903"/>
      <c r="AJ75" s="859"/>
      <c r="AK75" s="902"/>
      <c r="AL75" s="903"/>
      <c r="AM75" s="903"/>
      <c r="AN75" s="903"/>
      <c r="AO75" s="859"/>
      <c r="AP75" s="902"/>
      <c r="AQ75" s="903"/>
      <c r="AR75" s="903"/>
      <c r="AS75" s="903"/>
      <c r="AT75" s="859"/>
      <c r="AU75" s="902"/>
      <c r="AV75" s="903"/>
      <c r="AW75" s="903"/>
      <c r="AX75" s="903"/>
      <c r="AY75" s="859"/>
      <c r="AZ75" s="897"/>
      <c r="BA75" s="897"/>
      <c r="BB75" s="897"/>
      <c r="BC75" s="897"/>
      <c r="BD75" s="898"/>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1"/>
      <c r="DW75" s="882"/>
      <c r="DX75" s="882"/>
      <c r="DY75" s="882"/>
      <c r="DZ75" s="883"/>
      <c r="EA75" s="226"/>
    </row>
    <row r="76" spans="1:131" s="227" customFormat="1" ht="26.25" customHeight="1" x14ac:dyDescent="0.2">
      <c r="A76" s="241">
        <v>9</v>
      </c>
      <c r="B76" s="743"/>
      <c r="C76" s="744"/>
      <c r="D76" s="744"/>
      <c r="E76" s="744"/>
      <c r="F76" s="744"/>
      <c r="G76" s="744"/>
      <c r="H76" s="744"/>
      <c r="I76" s="744"/>
      <c r="J76" s="744"/>
      <c r="K76" s="744"/>
      <c r="L76" s="744"/>
      <c r="M76" s="744"/>
      <c r="N76" s="744"/>
      <c r="O76" s="744"/>
      <c r="P76" s="745"/>
      <c r="Q76" s="904"/>
      <c r="R76" s="903"/>
      <c r="S76" s="903"/>
      <c r="T76" s="903"/>
      <c r="U76" s="859"/>
      <c r="V76" s="902"/>
      <c r="W76" s="903"/>
      <c r="X76" s="903"/>
      <c r="Y76" s="903"/>
      <c r="Z76" s="859"/>
      <c r="AA76" s="902"/>
      <c r="AB76" s="903"/>
      <c r="AC76" s="903"/>
      <c r="AD76" s="903"/>
      <c r="AE76" s="859"/>
      <c r="AF76" s="902"/>
      <c r="AG76" s="903"/>
      <c r="AH76" s="903"/>
      <c r="AI76" s="903"/>
      <c r="AJ76" s="859"/>
      <c r="AK76" s="902"/>
      <c r="AL76" s="903"/>
      <c r="AM76" s="903"/>
      <c r="AN76" s="903"/>
      <c r="AO76" s="859"/>
      <c r="AP76" s="902"/>
      <c r="AQ76" s="903"/>
      <c r="AR76" s="903"/>
      <c r="AS76" s="903"/>
      <c r="AT76" s="859"/>
      <c r="AU76" s="902"/>
      <c r="AV76" s="903"/>
      <c r="AW76" s="903"/>
      <c r="AX76" s="903"/>
      <c r="AY76" s="859"/>
      <c r="AZ76" s="897"/>
      <c r="BA76" s="897"/>
      <c r="BB76" s="897"/>
      <c r="BC76" s="897"/>
      <c r="BD76" s="898"/>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1"/>
      <c r="DW76" s="882"/>
      <c r="DX76" s="882"/>
      <c r="DY76" s="882"/>
      <c r="DZ76" s="883"/>
      <c r="EA76" s="226"/>
    </row>
    <row r="77" spans="1:131" s="227" customFormat="1" ht="26.25" customHeight="1" x14ac:dyDescent="0.2">
      <c r="A77" s="241">
        <v>10</v>
      </c>
      <c r="B77" s="743"/>
      <c r="C77" s="744"/>
      <c r="D77" s="744"/>
      <c r="E77" s="744"/>
      <c r="F77" s="744"/>
      <c r="G77" s="744"/>
      <c r="H77" s="744"/>
      <c r="I77" s="744"/>
      <c r="J77" s="744"/>
      <c r="K77" s="744"/>
      <c r="L77" s="744"/>
      <c r="M77" s="744"/>
      <c r="N77" s="744"/>
      <c r="O77" s="744"/>
      <c r="P77" s="745"/>
      <c r="Q77" s="904"/>
      <c r="R77" s="903"/>
      <c r="S77" s="903"/>
      <c r="T77" s="903"/>
      <c r="U77" s="859"/>
      <c r="V77" s="902"/>
      <c r="W77" s="903"/>
      <c r="X77" s="903"/>
      <c r="Y77" s="903"/>
      <c r="Z77" s="859"/>
      <c r="AA77" s="902"/>
      <c r="AB77" s="903"/>
      <c r="AC77" s="903"/>
      <c r="AD77" s="903"/>
      <c r="AE77" s="859"/>
      <c r="AF77" s="902"/>
      <c r="AG77" s="903"/>
      <c r="AH77" s="903"/>
      <c r="AI77" s="903"/>
      <c r="AJ77" s="859"/>
      <c r="AK77" s="902"/>
      <c r="AL77" s="903"/>
      <c r="AM77" s="903"/>
      <c r="AN77" s="903"/>
      <c r="AO77" s="859"/>
      <c r="AP77" s="902"/>
      <c r="AQ77" s="903"/>
      <c r="AR77" s="903"/>
      <c r="AS77" s="903"/>
      <c r="AT77" s="859"/>
      <c r="AU77" s="902"/>
      <c r="AV77" s="903"/>
      <c r="AW77" s="903"/>
      <c r="AX77" s="903"/>
      <c r="AY77" s="859"/>
      <c r="AZ77" s="897"/>
      <c r="BA77" s="897"/>
      <c r="BB77" s="897"/>
      <c r="BC77" s="897"/>
      <c r="BD77" s="898"/>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1"/>
      <c r="DW77" s="882"/>
      <c r="DX77" s="882"/>
      <c r="DY77" s="882"/>
      <c r="DZ77" s="883"/>
      <c r="EA77" s="226"/>
    </row>
    <row r="78" spans="1:131" s="227" customFormat="1" ht="26.25" customHeight="1" x14ac:dyDescent="0.2">
      <c r="A78" s="241">
        <v>11</v>
      </c>
      <c r="B78" s="743"/>
      <c r="C78" s="744"/>
      <c r="D78" s="744"/>
      <c r="E78" s="744"/>
      <c r="F78" s="744"/>
      <c r="G78" s="744"/>
      <c r="H78" s="744"/>
      <c r="I78" s="744"/>
      <c r="J78" s="744"/>
      <c r="K78" s="744"/>
      <c r="L78" s="744"/>
      <c r="M78" s="744"/>
      <c r="N78" s="744"/>
      <c r="O78" s="744"/>
      <c r="P78" s="745"/>
      <c r="Q78" s="901"/>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97"/>
      <c r="BA78" s="897"/>
      <c r="BB78" s="897"/>
      <c r="BC78" s="897"/>
      <c r="BD78" s="898"/>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1"/>
      <c r="DW78" s="882"/>
      <c r="DX78" s="882"/>
      <c r="DY78" s="882"/>
      <c r="DZ78" s="883"/>
      <c r="EA78" s="226"/>
    </row>
    <row r="79" spans="1:131" s="227" customFormat="1" ht="26.25" customHeight="1" x14ac:dyDescent="0.2">
      <c r="A79" s="241">
        <v>12</v>
      </c>
      <c r="B79" s="743"/>
      <c r="C79" s="744"/>
      <c r="D79" s="744"/>
      <c r="E79" s="744"/>
      <c r="F79" s="744"/>
      <c r="G79" s="744"/>
      <c r="H79" s="744"/>
      <c r="I79" s="744"/>
      <c r="J79" s="744"/>
      <c r="K79" s="744"/>
      <c r="L79" s="744"/>
      <c r="M79" s="744"/>
      <c r="N79" s="744"/>
      <c r="O79" s="744"/>
      <c r="P79" s="745"/>
      <c r="Q79" s="901"/>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97"/>
      <c r="BA79" s="897"/>
      <c r="BB79" s="897"/>
      <c r="BC79" s="897"/>
      <c r="BD79" s="898"/>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1"/>
      <c r="DW79" s="882"/>
      <c r="DX79" s="882"/>
      <c r="DY79" s="882"/>
      <c r="DZ79" s="883"/>
      <c r="EA79" s="226"/>
    </row>
    <row r="80" spans="1:131" s="227" customFormat="1" ht="26.25" customHeight="1" x14ac:dyDescent="0.2">
      <c r="A80" s="241">
        <v>13</v>
      </c>
      <c r="B80" s="743"/>
      <c r="C80" s="744"/>
      <c r="D80" s="744"/>
      <c r="E80" s="744"/>
      <c r="F80" s="744"/>
      <c r="G80" s="744"/>
      <c r="H80" s="744"/>
      <c r="I80" s="744"/>
      <c r="J80" s="744"/>
      <c r="K80" s="744"/>
      <c r="L80" s="744"/>
      <c r="M80" s="744"/>
      <c r="N80" s="744"/>
      <c r="O80" s="744"/>
      <c r="P80" s="745"/>
      <c r="Q80" s="901"/>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97"/>
      <c r="BA80" s="897"/>
      <c r="BB80" s="897"/>
      <c r="BC80" s="897"/>
      <c r="BD80" s="898"/>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1"/>
      <c r="DW80" s="882"/>
      <c r="DX80" s="882"/>
      <c r="DY80" s="882"/>
      <c r="DZ80" s="883"/>
      <c r="EA80" s="226"/>
    </row>
    <row r="81" spans="1:131" s="227" customFormat="1" ht="26.25" customHeight="1" x14ac:dyDescent="0.2">
      <c r="A81" s="241">
        <v>14</v>
      </c>
      <c r="B81" s="743"/>
      <c r="C81" s="744"/>
      <c r="D81" s="744"/>
      <c r="E81" s="744"/>
      <c r="F81" s="744"/>
      <c r="G81" s="744"/>
      <c r="H81" s="744"/>
      <c r="I81" s="744"/>
      <c r="J81" s="744"/>
      <c r="K81" s="744"/>
      <c r="L81" s="744"/>
      <c r="M81" s="744"/>
      <c r="N81" s="744"/>
      <c r="O81" s="744"/>
      <c r="P81" s="745"/>
      <c r="Q81" s="901"/>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97"/>
      <c r="BA81" s="897"/>
      <c r="BB81" s="897"/>
      <c r="BC81" s="897"/>
      <c r="BD81" s="898"/>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1"/>
      <c r="DW81" s="882"/>
      <c r="DX81" s="882"/>
      <c r="DY81" s="882"/>
      <c r="DZ81" s="883"/>
      <c r="EA81" s="226"/>
    </row>
    <row r="82" spans="1:131" s="227" customFormat="1" ht="26.25" customHeight="1" x14ac:dyDescent="0.2">
      <c r="A82" s="241">
        <v>15</v>
      </c>
      <c r="B82" s="743"/>
      <c r="C82" s="744"/>
      <c r="D82" s="744"/>
      <c r="E82" s="744"/>
      <c r="F82" s="744"/>
      <c r="G82" s="744"/>
      <c r="H82" s="744"/>
      <c r="I82" s="744"/>
      <c r="J82" s="744"/>
      <c r="K82" s="744"/>
      <c r="L82" s="744"/>
      <c r="M82" s="744"/>
      <c r="N82" s="744"/>
      <c r="O82" s="744"/>
      <c r="P82" s="745"/>
      <c r="Q82" s="901"/>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97"/>
      <c r="BA82" s="897"/>
      <c r="BB82" s="897"/>
      <c r="BC82" s="897"/>
      <c r="BD82" s="898"/>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1"/>
      <c r="DW82" s="882"/>
      <c r="DX82" s="882"/>
      <c r="DY82" s="882"/>
      <c r="DZ82" s="883"/>
      <c r="EA82" s="226"/>
    </row>
    <row r="83" spans="1:131" s="227" customFormat="1" ht="26.25" customHeight="1" x14ac:dyDescent="0.2">
      <c r="A83" s="241">
        <v>16</v>
      </c>
      <c r="B83" s="743"/>
      <c r="C83" s="744"/>
      <c r="D83" s="744"/>
      <c r="E83" s="744"/>
      <c r="F83" s="744"/>
      <c r="G83" s="744"/>
      <c r="H83" s="744"/>
      <c r="I83" s="744"/>
      <c r="J83" s="744"/>
      <c r="K83" s="744"/>
      <c r="L83" s="744"/>
      <c r="M83" s="744"/>
      <c r="N83" s="744"/>
      <c r="O83" s="744"/>
      <c r="P83" s="745"/>
      <c r="Q83" s="901"/>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97"/>
      <c r="BA83" s="897"/>
      <c r="BB83" s="897"/>
      <c r="BC83" s="897"/>
      <c r="BD83" s="898"/>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1"/>
      <c r="DW83" s="882"/>
      <c r="DX83" s="882"/>
      <c r="DY83" s="882"/>
      <c r="DZ83" s="883"/>
      <c r="EA83" s="226"/>
    </row>
    <row r="84" spans="1:131" s="227" customFormat="1" ht="26.25" customHeight="1" x14ac:dyDescent="0.2">
      <c r="A84" s="241">
        <v>17</v>
      </c>
      <c r="B84" s="743"/>
      <c r="C84" s="744"/>
      <c r="D84" s="744"/>
      <c r="E84" s="744"/>
      <c r="F84" s="744"/>
      <c r="G84" s="744"/>
      <c r="H84" s="744"/>
      <c r="I84" s="744"/>
      <c r="J84" s="744"/>
      <c r="K84" s="744"/>
      <c r="L84" s="744"/>
      <c r="M84" s="744"/>
      <c r="N84" s="744"/>
      <c r="O84" s="744"/>
      <c r="P84" s="745"/>
      <c r="Q84" s="901"/>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97"/>
      <c r="BA84" s="897"/>
      <c r="BB84" s="897"/>
      <c r="BC84" s="897"/>
      <c r="BD84" s="898"/>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1"/>
      <c r="DW84" s="882"/>
      <c r="DX84" s="882"/>
      <c r="DY84" s="882"/>
      <c r="DZ84" s="883"/>
      <c r="EA84" s="226"/>
    </row>
    <row r="85" spans="1:131" s="227" customFormat="1" ht="26.25" customHeight="1" x14ac:dyDescent="0.2">
      <c r="A85" s="241">
        <v>18</v>
      </c>
      <c r="B85" s="743"/>
      <c r="C85" s="744"/>
      <c r="D85" s="744"/>
      <c r="E85" s="744"/>
      <c r="F85" s="744"/>
      <c r="G85" s="744"/>
      <c r="H85" s="744"/>
      <c r="I85" s="744"/>
      <c r="J85" s="744"/>
      <c r="K85" s="744"/>
      <c r="L85" s="744"/>
      <c r="M85" s="744"/>
      <c r="N85" s="744"/>
      <c r="O85" s="744"/>
      <c r="P85" s="745"/>
      <c r="Q85" s="901"/>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97"/>
      <c r="BA85" s="897"/>
      <c r="BB85" s="897"/>
      <c r="BC85" s="897"/>
      <c r="BD85" s="898"/>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1"/>
      <c r="DW85" s="882"/>
      <c r="DX85" s="882"/>
      <c r="DY85" s="882"/>
      <c r="DZ85" s="883"/>
      <c r="EA85" s="226"/>
    </row>
    <row r="86" spans="1:131" s="227" customFormat="1" ht="26.25" customHeight="1" x14ac:dyDescent="0.2">
      <c r="A86" s="241">
        <v>19</v>
      </c>
      <c r="B86" s="743"/>
      <c r="C86" s="744"/>
      <c r="D86" s="744"/>
      <c r="E86" s="744"/>
      <c r="F86" s="744"/>
      <c r="G86" s="744"/>
      <c r="H86" s="744"/>
      <c r="I86" s="744"/>
      <c r="J86" s="744"/>
      <c r="K86" s="744"/>
      <c r="L86" s="744"/>
      <c r="M86" s="744"/>
      <c r="N86" s="744"/>
      <c r="O86" s="744"/>
      <c r="P86" s="745"/>
      <c r="Q86" s="901"/>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97"/>
      <c r="BA86" s="897"/>
      <c r="BB86" s="897"/>
      <c r="BC86" s="897"/>
      <c r="BD86" s="898"/>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1"/>
      <c r="DW86" s="882"/>
      <c r="DX86" s="882"/>
      <c r="DY86" s="882"/>
      <c r="DZ86" s="883"/>
      <c r="EA86" s="226"/>
    </row>
    <row r="87" spans="1:131" s="227" customFormat="1" ht="26.25" customHeight="1" x14ac:dyDescent="0.2">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1"/>
      <c r="DW87" s="882"/>
      <c r="DX87" s="882"/>
      <c r="DY87" s="882"/>
      <c r="DZ87" s="883"/>
      <c r="EA87" s="226"/>
    </row>
    <row r="88" spans="1:131" s="227" customFormat="1" ht="26.25" customHeight="1" thickBot="1" x14ac:dyDescent="0.25">
      <c r="A88" s="244" t="s">
        <v>380</v>
      </c>
      <c r="B88" s="819" t="s">
        <v>410</v>
      </c>
      <c r="C88" s="820"/>
      <c r="D88" s="820"/>
      <c r="E88" s="820"/>
      <c r="F88" s="820"/>
      <c r="G88" s="820"/>
      <c r="H88" s="820"/>
      <c r="I88" s="820"/>
      <c r="J88" s="820"/>
      <c r="K88" s="820"/>
      <c r="L88" s="820"/>
      <c r="M88" s="820"/>
      <c r="N88" s="820"/>
      <c r="O88" s="820"/>
      <c r="P88" s="821"/>
      <c r="Q88" s="875"/>
      <c r="R88" s="876"/>
      <c r="S88" s="876"/>
      <c r="T88" s="876"/>
      <c r="U88" s="876"/>
      <c r="V88" s="876"/>
      <c r="W88" s="876"/>
      <c r="X88" s="876"/>
      <c r="Y88" s="876"/>
      <c r="Z88" s="876"/>
      <c r="AA88" s="876"/>
      <c r="AB88" s="876"/>
      <c r="AC88" s="876"/>
      <c r="AD88" s="876"/>
      <c r="AE88" s="876"/>
      <c r="AF88" s="868"/>
      <c r="AG88" s="868"/>
      <c r="AH88" s="868"/>
      <c r="AI88" s="868"/>
      <c r="AJ88" s="868"/>
      <c r="AK88" s="876"/>
      <c r="AL88" s="876"/>
      <c r="AM88" s="876"/>
      <c r="AN88" s="876"/>
      <c r="AO88" s="876"/>
      <c r="AP88" s="868"/>
      <c r="AQ88" s="868"/>
      <c r="AR88" s="868"/>
      <c r="AS88" s="868"/>
      <c r="AT88" s="868"/>
      <c r="AU88" s="868"/>
      <c r="AV88" s="868"/>
      <c r="AW88" s="868"/>
      <c r="AX88" s="868"/>
      <c r="AY88" s="868"/>
      <c r="AZ88" s="870"/>
      <c r="BA88" s="870"/>
      <c r="BB88" s="870"/>
      <c r="BC88" s="870"/>
      <c r="BD88" s="871"/>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1"/>
      <c r="DW88" s="882"/>
      <c r="DX88" s="882"/>
      <c r="DY88" s="882"/>
      <c r="DZ88" s="883"/>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1"/>
      <c r="DW89" s="882"/>
      <c r="DX89" s="882"/>
      <c r="DY89" s="882"/>
      <c r="DZ89" s="883"/>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1"/>
      <c r="DW90" s="882"/>
      <c r="DX90" s="882"/>
      <c r="DY90" s="882"/>
      <c r="DZ90" s="883"/>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1"/>
      <c r="DW91" s="882"/>
      <c r="DX91" s="882"/>
      <c r="DY91" s="882"/>
      <c r="DZ91" s="883"/>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1"/>
      <c r="DW92" s="882"/>
      <c r="DX92" s="882"/>
      <c r="DY92" s="882"/>
      <c r="DZ92" s="883"/>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1"/>
      <c r="DW93" s="882"/>
      <c r="DX93" s="882"/>
      <c r="DY93" s="882"/>
      <c r="DZ93" s="883"/>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1"/>
      <c r="DW94" s="882"/>
      <c r="DX94" s="882"/>
      <c r="DY94" s="882"/>
      <c r="DZ94" s="883"/>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1"/>
      <c r="DW95" s="882"/>
      <c r="DX95" s="882"/>
      <c r="DY95" s="882"/>
      <c r="DZ95" s="883"/>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1"/>
      <c r="DW96" s="882"/>
      <c r="DX96" s="882"/>
      <c r="DY96" s="882"/>
      <c r="DZ96" s="883"/>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1"/>
      <c r="DW97" s="882"/>
      <c r="DX97" s="882"/>
      <c r="DY97" s="882"/>
      <c r="DZ97" s="883"/>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1"/>
      <c r="DW98" s="882"/>
      <c r="DX98" s="882"/>
      <c r="DY98" s="882"/>
      <c r="DZ98" s="883"/>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1"/>
      <c r="DW99" s="882"/>
      <c r="DX99" s="882"/>
      <c r="DY99" s="882"/>
      <c r="DZ99" s="883"/>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1"/>
      <c r="DW100" s="882"/>
      <c r="DX100" s="882"/>
      <c r="DY100" s="882"/>
      <c r="DZ100" s="883"/>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1"/>
      <c r="DW101" s="882"/>
      <c r="DX101" s="882"/>
      <c r="DY101" s="882"/>
      <c r="DZ101" s="883"/>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9" t="s">
        <v>411</v>
      </c>
      <c r="BS102" s="820"/>
      <c r="BT102" s="820"/>
      <c r="BU102" s="820"/>
      <c r="BV102" s="820"/>
      <c r="BW102" s="820"/>
      <c r="BX102" s="820"/>
      <c r="BY102" s="820"/>
      <c r="BZ102" s="820"/>
      <c r="CA102" s="820"/>
      <c r="CB102" s="820"/>
      <c r="CC102" s="820"/>
      <c r="CD102" s="820"/>
      <c r="CE102" s="820"/>
      <c r="CF102" s="820"/>
      <c r="CG102" s="821"/>
      <c r="CH102" s="912"/>
      <c r="CI102" s="913"/>
      <c r="CJ102" s="913"/>
      <c r="CK102" s="913"/>
      <c r="CL102" s="914"/>
      <c r="CM102" s="912"/>
      <c r="CN102" s="913"/>
      <c r="CO102" s="913"/>
      <c r="CP102" s="913"/>
      <c r="CQ102" s="914"/>
      <c r="CR102" s="915"/>
      <c r="CS102" s="873"/>
      <c r="CT102" s="873"/>
      <c r="CU102" s="873"/>
      <c r="CV102" s="916"/>
      <c r="CW102" s="915"/>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4" t="s">
        <v>416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2">
      <c r="A109" s="937" t="s">
        <v>418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419</v>
      </c>
      <c r="AB109" s="918"/>
      <c r="AC109" s="918"/>
      <c r="AD109" s="918"/>
      <c r="AE109" s="919"/>
      <c r="AF109" s="917" t="s">
        <v>300</v>
      </c>
      <c r="AG109" s="918"/>
      <c r="AH109" s="918"/>
      <c r="AI109" s="918"/>
      <c r="AJ109" s="919"/>
      <c r="AK109" s="917" t="s">
        <v>299</v>
      </c>
      <c r="AL109" s="918"/>
      <c r="AM109" s="918"/>
      <c r="AN109" s="918"/>
      <c r="AO109" s="919"/>
      <c r="AP109" s="917" t="s">
        <v>420</v>
      </c>
      <c r="AQ109" s="918"/>
      <c r="AR109" s="918"/>
      <c r="AS109" s="918"/>
      <c r="AT109" s="920"/>
      <c r="AU109" s="937" t="s">
        <v>418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419</v>
      </c>
      <c r="BR109" s="918"/>
      <c r="BS109" s="918"/>
      <c r="BT109" s="918"/>
      <c r="BU109" s="919"/>
      <c r="BV109" s="917" t="s">
        <v>300</v>
      </c>
      <c r="BW109" s="918"/>
      <c r="BX109" s="918"/>
      <c r="BY109" s="918"/>
      <c r="BZ109" s="919"/>
      <c r="CA109" s="917" t="s">
        <v>299</v>
      </c>
      <c r="CB109" s="918"/>
      <c r="CC109" s="918"/>
      <c r="CD109" s="918"/>
      <c r="CE109" s="919"/>
      <c r="CF109" s="938" t="s">
        <v>420</v>
      </c>
      <c r="CG109" s="938"/>
      <c r="CH109" s="938"/>
      <c r="CI109" s="938"/>
      <c r="CJ109" s="938"/>
      <c r="CK109" s="917" t="s">
        <v>421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419</v>
      </c>
      <c r="DH109" s="918"/>
      <c r="DI109" s="918"/>
      <c r="DJ109" s="918"/>
      <c r="DK109" s="919"/>
      <c r="DL109" s="917" t="s">
        <v>300</v>
      </c>
      <c r="DM109" s="918"/>
      <c r="DN109" s="918"/>
      <c r="DO109" s="918"/>
      <c r="DP109" s="919"/>
      <c r="DQ109" s="917" t="s">
        <v>299</v>
      </c>
      <c r="DR109" s="918"/>
      <c r="DS109" s="918"/>
      <c r="DT109" s="918"/>
      <c r="DU109" s="919"/>
      <c r="DV109" s="917" t="s">
        <v>420</v>
      </c>
      <c r="DW109" s="918"/>
      <c r="DX109" s="918"/>
      <c r="DY109" s="918"/>
      <c r="DZ109" s="920"/>
    </row>
    <row r="110" spans="1:131" s="226" customFormat="1" ht="26.25" customHeight="1" x14ac:dyDescent="0.2">
      <c r="A110" s="921" t="s">
        <v>422</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257636</v>
      </c>
      <c r="AB110" s="925"/>
      <c r="AC110" s="925"/>
      <c r="AD110" s="925"/>
      <c r="AE110" s="926"/>
      <c r="AF110" s="927">
        <v>257065</v>
      </c>
      <c r="AG110" s="925"/>
      <c r="AH110" s="925"/>
      <c r="AI110" s="925"/>
      <c r="AJ110" s="926"/>
      <c r="AK110" s="927">
        <v>260352</v>
      </c>
      <c r="AL110" s="925"/>
      <c r="AM110" s="925"/>
      <c r="AN110" s="925"/>
      <c r="AO110" s="926"/>
      <c r="AP110" s="928">
        <v>12.7</v>
      </c>
      <c r="AQ110" s="929"/>
      <c r="AR110" s="929"/>
      <c r="AS110" s="929"/>
      <c r="AT110" s="930"/>
      <c r="AU110" s="931" t="s">
        <v>67</v>
      </c>
      <c r="AV110" s="932"/>
      <c r="AW110" s="932"/>
      <c r="AX110" s="932"/>
      <c r="AY110" s="932"/>
      <c r="AZ110" s="973" t="s">
        <v>423</v>
      </c>
      <c r="BA110" s="922"/>
      <c r="BB110" s="922"/>
      <c r="BC110" s="922"/>
      <c r="BD110" s="922"/>
      <c r="BE110" s="922"/>
      <c r="BF110" s="922"/>
      <c r="BG110" s="922"/>
      <c r="BH110" s="922"/>
      <c r="BI110" s="922"/>
      <c r="BJ110" s="922"/>
      <c r="BK110" s="922"/>
      <c r="BL110" s="922"/>
      <c r="BM110" s="922"/>
      <c r="BN110" s="922"/>
      <c r="BO110" s="922"/>
      <c r="BP110" s="923"/>
      <c r="BQ110" s="959">
        <v>2317393</v>
      </c>
      <c r="BR110" s="960"/>
      <c r="BS110" s="960"/>
      <c r="BT110" s="960"/>
      <c r="BU110" s="960"/>
      <c r="BV110" s="960">
        <v>4264170</v>
      </c>
      <c r="BW110" s="960"/>
      <c r="BX110" s="960"/>
      <c r="BY110" s="960"/>
      <c r="BZ110" s="960"/>
      <c r="CA110" s="960">
        <v>6131308</v>
      </c>
      <c r="CB110" s="960"/>
      <c r="CC110" s="960"/>
      <c r="CD110" s="960"/>
      <c r="CE110" s="960"/>
      <c r="CF110" s="974">
        <v>299.3</v>
      </c>
      <c r="CG110" s="975"/>
      <c r="CH110" s="975"/>
      <c r="CI110" s="975"/>
      <c r="CJ110" s="975"/>
      <c r="CK110" s="976" t="s">
        <v>424</v>
      </c>
      <c r="CL110" s="977"/>
      <c r="CM110" s="956" t="s">
        <v>425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426</v>
      </c>
      <c r="DH110" s="960"/>
      <c r="DI110" s="960"/>
      <c r="DJ110" s="960"/>
      <c r="DK110" s="960"/>
      <c r="DL110" s="960" t="s">
        <v>426</v>
      </c>
      <c r="DM110" s="960"/>
      <c r="DN110" s="960"/>
      <c r="DO110" s="960"/>
      <c r="DP110" s="960"/>
      <c r="DQ110" s="960" t="s">
        <v>427</v>
      </c>
      <c r="DR110" s="960"/>
      <c r="DS110" s="960"/>
      <c r="DT110" s="960"/>
      <c r="DU110" s="960"/>
      <c r="DV110" s="961" t="s">
        <v>427</v>
      </c>
      <c r="DW110" s="961"/>
      <c r="DX110" s="961"/>
      <c r="DY110" s="961"/>
      <c r="DZ110" s="962"/>
    </row>
    <row r="111" spans="1:131" s="226" customFormat="1" ht="26.25" customHeight="1" x14ac:dyDescent="0.2">
      <c r="A111" s="963" t="s">
        <v>428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429</v>
      </c>
      <c r="AB111" s="967"/>
      <c r="AC111" s="967"/>
      <c r="AD111" s="967"/>
      <c r="AE111" s="968"/>
      <c r="AF111" s="969" t="s">
        <v>430</v>
      </c>
      <c r="AG111" s="967"/>
      <c r="AH111" s="967"/>
      <c r="AI111" s="967"/>
      <c r="AJ111" s="968"/>
      <c r="AK111" s="969" t="s">
        <v>427</v>
      </c>
      <c r="AL111" s="967"/>
      <c r="AM111" s="967"/>
      <c r="AN111" s="967"/>
      <c r="AO111" s="968"/>
      <c r="AP111" s="970" t="s">
        <v>426</v>
      </c>
      <c r="AQ111" s="971"/>
      <c r="AR111" s="971"/>
      <c r="AS111" s="971"/>
      <c r="AT111" s="972"/>
      <c r="AU111" s="933"/>
      <c r="AV111" s="934"/>
      <c r="AW111" s="934"/>
      <c r="AX111" s="934"/>
      <c r="AY111" s="934"/>
      <c r="AZ111" s="982" t="s">
        <v>431</v>
      </c>
      <c r="BA111" s="983"/>
      <c r="BB111" s="983"/>
      <c r="BC111" s="983"/>
      <c r="BD111" s="983"/>
      <c r="BE111" s="983"/>
      <c r="BF111" s="983"/>
      <c r="BG111" s="983"/>
      <c r="BH111" s="983"/>
      <c r="BI111" s="983"/>
      <c r="BJ111" s="983"/>
      <c r="BK111" s="983"/>
      <c r="BL111" s="983"/>
      <c r="BM111" s="983"/>
      <c r="BN111" s="983"/>
      <c r="BO111" s="983"/>
      <c r="BP111" s="984"/>
      <c r="BQ111" s="952">
        <v>60026</v>
      </c>
      <c r="BR111" s="953"/>
      <c r="BS111" s="953"/>
      <c r="BT111" s="953"/>
      <c r="BU111" s="953"/>
      <c r="BV111" s="953">
        <v>40663</v>
      </c>
      <c r="BW111" s="953"/>
      <c r="BX111" s="953"/>
      <c r="BY111" s="953"/>
      <c r="BZ111" s="953"/>
      <c r="CA111" s="953">
        <v>20662</v>
      </c>
      <c r="CB111" s="953"/>
      <c r="CC111" s="953"/>
      <c r="CD111" s="953"/>
      <c r="CE111" s="953"/>
      <c r="CF111" s="947">
        <v>1</v>
      </c>
      <c r="CG111" s="948"/>
      <c r="CH111" s="948"/>
      <c r="CI111" s="948"/>
      <c r="CJ111" s="948"/>
      <c r="CK111" s="978"/>
      <c r="CL111" s="979"/>
      <c r="CM111" s="949" t="s">
        <v>432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433</v>
      </c>
      <c r="DH111" s="953"/>
      <c r="DI111" s="953"/>
      <c r="DJ111" s="953"/>
      <c r="DK111" s="953"/>
      <c r="DL111" s="953" t="s">
        <v>433</v>
      </c>
      <c r="DM111" s="953"/>
      <c r="DN111" s="953"/>
      <c r="DO111" s="953"/>
      <c r="DP111" s="953"/>
      <c r="DQ111" s="953" t="s">
        <v>433</v>
      </c>
      <c r="DR111" s="953"/>
      <c r="DS111" s="953"/>
      <c r="DT111" s="953"/>
      <c r="DU111" s="953"/>
      <c r="DV111" s="954" t="s">
        <v>427</v>
      </c>
      <c r="DW111" s="954"/>
      <c r="DX111" s="954"/>
      <c r="DY111" s="954"/>
      <c r="DZ111" s="955"/>
    </row>
    <row r="112" spans="1:131" s="226" customFormat="1" ht="26.25" customHeight="1" x14ac:dyDescent="0.2">
      <c r="A112" s="985" t="s">
        <v>434</v>
      </c>
      <c r="B112" s="986"/>
      <c r="C112" s="983" t="s">
        <v>435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426</v>
      </c>
      <c r="AB112" s="992"/>
      <c r="AC112" s="992"/>
      <c r="AD112" s="992"/>
      <c r="AE112" s="993"/>
      <c r="AF112" s="994" t="s">
        <v>427</v>
      </c>
      <c r="AG112" s="992"/>
      <c r="AH112" s="992"/>
      <c r="AI112" s="992"/>
      <c r="AJ112" s="993"/>
      <c r="AK112" s="994" t="s">
        <v>427</v>
      </c>
      <c r="AL112" s="992"/>
      <c r="AM112" s="992"/>
      <c r="AN112" s="992"/>
      <c r="AO112" s="993"/>
      <c r="AP112" s="995" t="s">
        <v>427</v>
      </c>
      <c r="AQ112" s="996"/>
      <c r="AR112" s="996"/>
      <c r="AS112" s="996"/>
      <c r="AT112" s="997"/>
      <c r="AU112" s="933"/>
      <c r="AV112" s="934"/>
      <c r="AW112" s="934"/>
      <c r="AX112" s="934"/>
      <c r="AY112" s="934"/>
      <c r="AZ112" s="982" t="s">
        <v>436</v>
      </c>
      <c r="BA112" s="983"/>
      <c r="BB112" s="983"/>
      <c r="BC112" s="983"/>
      <c r="BD112" s="983"/>
      <c r="BE112" s="983"/>
      <c r="BF112" s="983"/>
      <c r="BG112" s="983"/>
      <c r="BH112" s="983"/>
      <c r="BI112" s="983"/>
      <c r="BJ112" s="983"/>
      <c r="BK112" s="983"/>
      <c r="BL112" s="983"/>
      <c r="BM112" s="983"/>
      <c r="BN112" s="983"/>
      <c r="BO112" s="983"/>
      <c r="BP112" s="984"/>
      <c r="BQ112" s="952">
        <v>1460</v>
      </c>
      <c r="BR112" s="953"/>
      <c r="BS112" s="953"/>
      <c r="BT112" s="953"/>
      <c r="BU112" s="953"/>
      <c r="BV112" s="953">
        <v>90821</v>
      </c>
      <c r="BW112" s="953"/>
      <c r="BX112" s="953"/>
      <c r="BY112" s="953"/>
      <c r="BZ112" s="953"/>
      <c r="CA112" s="953">
        <v>143205</v>
      </c>
      <c r="CB112" s="953"/>
      <c r="CC112" s="953"/>
      <c r="CD112" s="953"/>
      <c r="CE112" s="953"/>
      <c r="CF112" s="947">
        <v>7</v>
      </c>
      <c r="CG112" s="948"/>
      <c r="CH112" s="948"/>
      <c r="CI112" s="948"/>
      <c r="CJ112" s="948"/>
      <c r="CK112" s="978"/>
      <c r="CL112" s="979"/>
      <c r="CM112" s="949" t="s">
        <v>437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427</v>
      </c>
      <c r="DH112" s="953"/>
      <c r="DI112" s="953"/>
      <c r="DJ112" s="953"/>
      <c r="DK112" s="953"/>
      <c r="DL112" s="953" t="s">
        <v>433</v>
      </c>
      <c r="DM112" s="953"/>
      <c r="DN112" s="953"/>
      <c r="DO112" s="953"/>
      <c r="DP112" s="953"/>
      <c r="DQ112" s="953" t="s">
        <v>427</v>
      </c>
      <c r="DR112" s="953"/>
      <c r="DS112" s="953"/>
      <c r="DT112" s="953"/>
      <c r="DU112" s="953"/>
      <c r="DV112" s="954" t="s">
        <v>433</v>
      </c>
      <c r="DW112" s="954"/>
      <c r="DX112" s="954"/>
      <c r="DY112" s="954"/>
      <c r="DZ112" s="955"/>
    </row>
    <row r="113" spans="1:130" s="226" customFormat="1" ht="26.25" customHeight="1" x14ac:dyDescent="0.2">
      <c r="A113" s="987"/>
      <c r="B113" s="988"/>
      <c r="C113" s="983" t="s">
        <v>438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400</v>
      </c>
      <c r="AB113" s="967"/>
      <c r="AC113" s="967"/>
      <c r="AD113" s="967"/>
      <c r="AE113" s="968"/>
      <c r="AF113" s="969">
        <v>2253</v>
      </c>
      <c r="AG113" s="967"/>
      <c r="AH113" s="967"/>
      <c r="AI113" s="967"/>
      <c r="AJ113" s="968"/>
      <c r="AK113" s="969">
        <v>1031</v>
      </c>
      <c r="AL113" s="967"/>
      <c r="AM113" s="967"/>
      <c r="AN113" s="967"/>
      <c r="AO113" s="968"/>
      <c r="AP113" s="970">
        <v>0.1</v>
      </c>
      <c r="AQ113" s="971"/>
      <c r="AR113" s="971"/>
      <c r="AS113" s="971"/>
      <c r="AT113" s="972"/>
      <c r="AU113" s="933"/>
      <c r="AV113" s="934"/>
      <c r="AW113" s="934"/>
      <c r="AX113" s="934"/>
      <c r="AY113" s="934"/>
      <c r="AZ113" s="982" t="s">
        <v>439</v>
      </c>
      <c r="BA113" s="983"/>
      <c r="BB113" s="983"/>
      <c r="BC113" s="983"/>
      <c r="BD113" s="983"/>
      <c r="BE113" s="983"/>
      <c r="BF113" s="983"/>
      <c r="BG113" s="983"/>
      <c r="BH113" s="983"/>
      <c r="BI113" s="983"/>
      <c r="BJ113" s="983"/>
      <c r="BK113" s="983"/>
      <c r="BL113" s="983"/>
      <c r="BM113" s="983"/>
      <c r="BN113" s="983"/>
      <c r="BO113" s="983"/>
      <c r="BP113" s="984"/>
      <c r="BQ113" s="952">
        <v>80857</v>
      </c>
      <c r="BR113" s="953"/>
      <c r="BS113" s="953"/>
      <c r="BT113" s="953"/>
      <c r="BU113" s="953"/>
      <c r="BV113" s="953">
        <v>73337</v>
      </c>
      <c r="BW113" s="953"/>
      <c r="BX113" s="953"/>
      <c r="BY113" s="953"/>
      <c r="BZ113" s="953"/>
      <c r="CA113" s="953">
        <v>94450</v>
      </c>
      <c r="CB113" s="953"/>
      <c r="CC113" s="953"/>
      <c r="CD113" s="953"/>
      <c r="CE113" s="953"/>
      <c r="CF113" s="947">
        <v>4.5999999999999996</v>
      </c>
      <c r="CG113" s="948"/>
      <c r="CH113" s="948"/>
      <c r="CI113" s="948"/>
      <c r="CJ113" s="948"/>
      <c r="CK113" s="978"/>
      <c r="CL113" s="979"/>
      <c r="CM113" s="949" t="s">
        <v>440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60026</v>
      </c>
      <c r="DH113" s="992"/>
      <c r="DI113" s="992"/>
      <c r="DJ113" s="992"/>
      <c r="DK113" s="993"/>
      <c r="DL113" s="994">
        <v>40663</v>
      </c>
      <c r="DM113" s="992"/>
      <c r="DN113" s="992"/>
      <c r="DO113" s="992"/>
      <c r="DP113" s="993"/>
      <c r="DQ113" s="994">
        <v>20662</v>
      </c>
      <c r="DR113" s="992"/>
      <c r="DS113" s="992"/>
      <c r="DT113" s="992"/>
      <c r="DU113" s="993"/>
      <c r="DV113" s="995">
        <v>1</v>
      </c>
      <c r="DW113" s="996"/>
      <c r="DX113" s="996"/>
      <c r="DY113" s="996"/>
      <c r="DZ113" s="997"/>
    </row>
    <row r="114" spans="1:130" s="226" customFormat="1" ht="26.25" customHeight="1" x14ac:dyDescent="0.2">
      <c r="A114" s="987"/>
      <c r="B114" s="988"/>
      <c r="C114" s="983" t="s">
        <v>441</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14872</v>
      </c>
      <c r="AB114" s="992"/>
      <c r="AC114" s="992"/>
      <c r="AD114" s="992"/>
      <c r="AE114" s="993"/>
      <c r="AF114" s="994">
        <v>15945</v>
      </c>
      <c r="AG114" s="992"/>
      <c r="AH114" s="992"/>
      <c r="AI114" s="992"/>
      <c r="AJ114" s="993"/>
      <c r="AK114" s="994">
        <v>17871</v>
      </c>
      <c r="AL114" s="992"/>
      <c r="AM114" s="992"/>
      <c r="AN114" s="992"/>
      <c r="AO114" s="993"/>
      <c r="AP114" s="995">
        <v>0.9</v>
      </c>
      <c r="AQ114" s="996"/>
      <c r="AR114" s="996"/>
      <c r="AS114" s="996"/>
      <c r="AT114" s="997"/>
      <c r="AU114" s="933"/>
      <c r="AV114" s="934"/>
      <c r="AW114" s="934"/>
      <c r="AX114" s="934"/>
      <c r="AY114" s="934"/>
      <c r="AZ114" s="982" t="s">
        <v>442</v>
      </c>
      <c r="BA114" s="983"/>
      <c r="BB114" s="983"/>
      <c r="BC114" s="983"/>
      <c r="BD114" s="983"/>
      <c r="BE114" s="983"/>
      <c r="BF114" s="983"/>
      <c r="BG114" s="983"/>
      <c r="BH114" s="983"/>
      <c r="BI114" s="983"/>
      <c r="BJ114" s="983"/>
      <c r="BK114" s="983"/>
      <c r="BL114" s="983"/>
      <c r="BM114" s="983"/>
      <c r="BN114" s="983"/>
      <c r="BO114" s="983"/>
      <c r="BP114" s="984"/>
      <c r="BQ114" s="952">
        <v>308501</v>
      </c>
      <c r="BR114" s="953"/>
      <c r="BS114" s="953"/>
      <c r="BT114" s="953"/>
      <c r="BU114" s="953"/>
      <c r="BV114" s="953">
        <v>254989</v>
      </c>
      <c r="BW114" s="953"/>
      <c r="BX114" s="953"/>
      <c r="BY114" s="953"/>
      <c r="BZ114" s="953"/>
      <c r="CA114" s="953">
        <v>192134</v>
      </c>
      <c r="CB114" s="953"/>
      <c r="CC114" s="953"/>
      <c r="CD114" s="953"/>
      <c r="CE114" s="953"/>
      <c r="CF114" s="947">
        <v>9.4</v>
      </c>
      <c r="CG114" s="948"/>
      <c r="CH114" s="948"/>
      <c r="CI114" s="948"/>
      <c r="CJ114" s="948"/>
      <c r="CK114" s="978"/>
      <c r="CL114" s="979"/>
      <c r="CM114" s="949" t="s">
        <v>443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433</v>
      </c>
      <c r="DH114" s="992"/>
      <c r="DI114" s="992"/>
      <c r="DJ114" s="992"/>
      <c r="DK114" s="993"/>
      <c r="DL114" s="994" t="s">
        <v>427</v>
      </c>
      <c r="DM114" s="992"/>
      <c r="DN114" s="992"/>
      <c r="DO114" s="992"/>
      <c r="DP114" s="993"/>
      <c r="DQ114" s="994" t="s">
        <v>433</v>
      </c>
      <c r="DR114" s="992"/>
      <c r="DS114" s="992"/>
      <c r="DT114" s="992"/>
      <c r="DU114" s="993"/>
      <c r="DV114" s="995" t="s">
        <v>433</v>
      </c>
      <c r="DW114" s="996"/>
      <c r="DX114" s="996"/>
      <c r="DY114" s="996"/>
      <c r="DZ114" s="997"/>
    </row>
    <row r="115" spans="1:130" s="226" customFormat="1" ht="26.25" customHeight="1" x14ac:dyDescent="0.2">
      <c r="A115" s="987"/>
      <c r="B115" s="988"/>
      <c r="C115" s="983" t="s">
        <v>444</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21344</v>
      </c>
      <c r="AB115" s="967"/>
      <c r="AC115" s="967"/>
      <c r="AD115" s="967"/>
      <c r="AE115" s="968"/>
      <c r="AF115" s="969">
        <v>21343</v>
      </c>
      <c r="AG115" s="967"/>
      <c r="AH115" s="967"/>
      <c r="AI115" s="967"/>
      <c r="AJ115" s="968"/>
      <c r="AK115" s="969">
        <v>21343</v>
      </c>
      <c r="AL115" s="967"/>
      <c r="AM115" s="967"/>
      <c r="AN115" s="967"/>
      <c r="AO115" s="968"/>
      <c r="AP115" s="970">
        <v>1</v>
      </c>
      <c r="AQ115" s="971"/>
      <c r="AR115" s="971"/>
      <c r="AS115" s="971"/>
      <c r="AT115" s="972"/>
      <c r="AU115" s="933"/>
      <c r="AV115" s="934"/>
      <c r="AW115" s="934"/>
      <c r="AX115" s="934"/>
      <c r="AY115" s="934"/>
      <c r="AZ115" s="982" t="s">
        <v>445</v>
      </c>
      <c r="BA115" s="983"/>
      <c r="BB115" s="983"/>
      <c r="BC115" s="983"/>
      <c r="BD115" s="983"/>
      <c r="BE115" s="983"/>
      <c r="BF115" s="983"/>
      <c r="BG115" s="983"/>
      <c r="BH115" s="983"/>
      <c r="BI115" s="983"/>
      <c r="BJ115" s="983"/>
      <c r="BK115" s="983"/>
      <c r="BL115" s="983"/>
      <c r="BM115" s="983"/>
      <c r="BN115" s="983"/>
      <c r="BO115" s="983"/>
      <c r="BP115" s="984"/>
      <c r="BQ115" s="952" t="s">
        <v>433</v>
      </c>
      <c r="BR115" s="953"/>
      <c r="BS115" s="953"/>
      <c r="BT115" s="953"/>
      <c r="BU115" s="953"/>
      <c r="BV115" s="953" t="s">
        <v>427</v>
      </c>
      <c r="BW115" s="953"/>
      <c r="BX115" s="953"/>
      <c r="BY115" s="953"/>
      <c r="BZ115" s="953"/>
      <c r="CA115" s="953" t="s">
        <v>429</v>
      </c>
      <c r="CB115" s="953"/>
      <c r="CC115" s="953"/>
      <c r="CD115" s="953"/>
      <c r="CE115" s="953"/>
      <c r="CF115" s="947" t="s">
        <v>446</v>
      </c>
      <c r="CG115" s="948"/>
      <c r="CH115" s="948"/>
      <c r="CI115" s="948"/>
      <c r="CJ115" s="948"/>
      <c r="CK115" s="978"/>
      <c r="CL115" s="979"/>
      <c r="CM115" s="982" t="s">
        <v>447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433</v>
      </c>
      <c r="DH115" s="992"/>
      <c r="DI115" s="992"/>
      <c r="DJ115" s="992"/>
      <c r="DK115" s="993"/>
      <c r="DL115" s="994" t="s">
        <v>426</v>
      </c>
      <c r="DM115" s="992"/>
      <c r="DN115" s="992"/>
      <c r="DO115" s="992"/>
      <c r="DP115" s="993"/>
      <c r="DQ115" s="994" t="s">
        <v>446</v>
      </c>
      <c r="DR115" s="992"/>
      <c r="DS115" s="992"/>
      <c r="DT115" s="992"/>
      <c r="DU115" s="993"/>
      <c r="DV115" s="995" t="s">
        <v>429</v>
      </c>
      <c r="DW115" s="996"/>
      <c r="DX115" s="996"/>
      <c r="DY115" s="996"/>
      <c r="DZ115" s="997"/>
    </row>
    <row r="116" spans="1:130" s="226" customFormat="1" ht="26.25" customHeight="1" x14ac:dyDescent="0.2">
      <c r="A116" s="989"/>
      <c r="B116" s="990"/>
      <c r="C116" s="998" t="s">
        <v>448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433</v>
      </c>
      <c r="AB116" s="992"/>
      <c r="AC116" s="992"/>
      <c r="AD116" s="992"/>
      <c r="AE116" s="993"/>
      <c r="AF116" s="994" t="s">
        <v>429</v>
      </c>
      <c r="AG116" s="992"/>
      <c r="AH116" s="992"/>
      <c r="AI116" s="992"/>
      <c r="AJ116" s="993"/>
      <c r="AK116" s="994">
        <v>1180</v>
      </c>
      <c r="AL116" s="992"/>
      <c r="AM116" s="992"/>
      <c r="AN116" s="992"/>
      <c r="AO116" s="993"/>
      <c r="AP116" s="995">
        <v>0.1</v>
      </c>
      <c r="AQ116" s="996"/>
      <c r="AR116" s="996"/>
      <c r="AS116" s="996"/>
      <c r="AT116" s="997"/>
      <c r="AU116" s="933"/>
      <c r="AV116" s="934"/>
      <c r="AW116" s="934"/>
      <c r="AX116" s="934"/>
      <c r="AY116" s="934"/>
      <c r="AZ116" s="1000" t="s">
        <v>449</v>
      </c>
      <c r="BA116" s="1001"/>
      <c r="BB116" s="1001"/>
      <c r="BC116" s="1001"/>
      <c r="BD116" s="1001"/>
      <c r="BE116" s="1001"/>
      <c r="BF116" s="1001"/>
      <c r="BG116" s="1001"/>
      <c r="BH116" s="1001"/>
      <c r="BI116" s="1001"/>
      <c r="BJ116" s="1001"/>
      <c r="BK116" s="1001"/>
      <c r="BL116" s="1001"/>
      <c r="BM116" s="1001"/>
      <c r="BN116" s="1001"/>
      <c r="BO116" s="1001"/>
      <c r="BP116" s="1002"/>
      <c r="BQ116" s="952" t="s">
        <v>446</v>
      </c>
      <c r="BR116" s="953"/>
      <c r="BS116" s="953"/>
      <c r="BT116" s="953"/>
      <c r="BU116" s="953"/>
      <c r="BV116" s="953" t="s">
        <v>433</v>
      </c>
      <c r="BW116" s="953"/>
      <c r="BX116" s="953"/>
      <c r="BY116" s="953"/>
      <c r="BZ116" s="953"/>
      <c r="CA116" s="953" t="s">
        <v>427</v>
      </c>
      <c r="CB116" s="953"/>
      <c r="CC116" s="953"/>
      <c r="CD116" s="953"/>
      <c r="CE116" s="953"/>
      <c r="CF116" s="947" t="s">
        <v>427</v>
      </c>
      <c r="CG116" s="948"/>
      <c r="CH116" s="948"/>
      <c r="CI116" s="948"/>
      <c r="CJ116" s="948"/>
      <c r="CK116" s="978"/>
      <c r="CL116" s="979"/>
      <c r="CM116" s="949" t="s">
        <v>450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426</v>
      </c>
      <c r="DH116" s="992"/>
      <c r="DI116" s="992"/>
      <c r="DJ116" s="992"/>
      <c r="DK116" s="993"/>
      <c r="DL116" s="994" t="s">
        <v>429</v>
      </c>
      <c r="DM116" s="992"/>
      <c r="DN116" s="992"/>
      <c r="DO116" s="992"/>
      <c r="DP116" s="993"/>
      <c r="DQ116" s="994" t="s">
        <v>427</v>
      </c>
      <c r="DR116" s="992"/>
      <c r="DS116" s="992"/>
      <c r="DT116" s="992"/>
      <c r="DU116" s="993"/>
      <c r="DV116" s="995" t="s">
        <v>426</v>
      </c>
      <c r="DW116" s="996"/>
      <c r="DX116" s="996"/>
      <c r="DY116" s="996"/>
      <c r="DZ116" s="997"/>
    </row>
    <row r="117" spans="1:130" s="226" customFormat="1" ht="26.25" customHeight="1" x14ac:dyDescent="0.2">
      <c r="A117" s="937" t="s">
        <v>180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451</v>
      </c>
      <c r="Z117" s="919"/>
      <c r="AA117" s="1009">
        <v>294252</v>
      </c>
      <c r="AB117" s="1010"/>
      <c r="AC117" s="1010"/>
      <c r="AD117" s="1010"/>
      <c r="AE117" s="1011"/>
      <c r="AF117" s="1012">
        <v>296606</v>
      </c>
      <c r="AG117" s="1010"/>
      <c r="AH117" s="1010"/>
      <c r="AI117" s="1010"/>
      <c r="AJ117" s="1011"/>
      <c r="AK117" s="1012">
        <v>301777</v>
      </c>
      <c r="AL117" s="1010"/>
      <c r="AM117" s="1010"/>
      <c r="AN117" s="1010"/>
      <c r="AO117" s="1011"/>
      <c r="AP117" s="1013"/>
      <c r="AQ117" s="1014"/>
      <c r="AR117" s="1014"/>
      <c r="AS117" s="1014"/>
      <c r="AT117" s="1015"/>
      <c r="AU117" s="933"/>
      <c r="AV117" s="934"/>
      <c r="AW117" s="934"/>
      <c r="AX117" s="934"/>
      <c r="AY117" s="934"/>
      <c r="AZ117" s="1000" t="s">
        <v>452</v>
      </c>
      <c r="BA117" s="1001"/>
      <c r="BB117" s="1001"/>
      <c r="BC117" s="1001"/>
      <c r="BD117" s="1001"/>
      <c r="BE117" s="1001"/>
      <c r="BF117" s="1001"/>
      <c r="BG117" s="1001"/>
      <c r="BH117" s="1001"/>
      <c r="BI117" s="1001"/>
      <c r="BJ117" s="1001"/>
      <c r="BK117" s="1001"/>
      <c r="BL117" s="1001"/>
      <c r="BM117" s="1001"/>
      <c r="BN117" s="1001"/>
      <c r="BO117" s="1001"/>
      <c r="BP117" s="1002"/>
      <c r="BQ117" s="952" t="s">
        <v>427</v>
      </c>
      <c r="BR117" s="953"/>
      <c r="BS117" s="953"/>
      <c r="BT117" s="953"/>
      <c r="BU117" s="953"/>
      <c r="BV117" s="953" t="s">
        <v>433</v>
      </c>
      <c r="BW117" s="953"/>
      <c r="BX117" s="953"/>
      <c r="BY117" s="953"/>
      <c r="BZ117" s="953"/>
      <c r="CA117" s="953" t="s">
        <v>427</v>
      </c>
      <c r="CB117" s="953"/>
      <c r="CC117" s="953"/>
      <c r="CD117" s="953"/>
      <c r="CE117" s="953"/>
      <c r="CF117" s="947" t="s">
        <v>426</v>
      </c>
      <c r="CG117" s="948"/>
      <c r="CH117" s="948"/>
      <c r="CI117" s="948"/>
      <c r="CJ117" s="948"/>
      <c r="CK117" s="978"/>
      <c r="CL117" s="979"/>
      <c r="CM117" s="949" t="s">
        <v>453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429</v>
      </c>
      <c r="DH117" s="992"/>
      <c r="DI117" s="992"/>
      <c r="DJ117" s="992"/>
      <c r="DK117" s="993"/>
      <c r="DL117" s="994" t="s">
        <v>429</v>
      </c>
      <c r="DM117" s="992"/>
      <c r="DN117" s="992"/>
      <c r="DO117" s="992"/>
      <c r="DP117" s="993"/>
      <c r="DQ117" s="994" t="s">
        <v>429</v>
      </c>
      <c r="DR117" s="992"/>
      <c r="DS117" s="992"/>
      <c r="DT117" s="992"/>
      <c r="DU117" s="993"/>
      <c r="DV117" s="995" t="s">
        <v>433</v>
      </c>
      <c r="DW117" s="996"/>
      <c r="DX117" s="996"/>
      <c r="DY117" s="996"/>
      <c r="DZ117" s="997"/>
    </row>
    <row r="118" spans="1:130" s="226" customFormat="1" ht="26.25" customHeight="1" x14ac:dyDescent="0.2">
      <c r="A118" s="937" t="s">
        <v>421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419</v>
      </c>
      <c r="AB118" s="918"/>
      <c r="AC118" s="918"/>
      <c r="AD118" s="918"/>
      <c r="AE118" s="919"/>
      <c r="AF118" s="917" t="s">
        <v>300</v>
      </c>
      <c r="AG118" s="918"/>
      <c r="AH118" s="918"/>
      <c r="AI118" s="918"/>
      <c r="AJ118" s="919"/>
      <c r="AK118" s="917" t="s">
        <v>299</v>
      </c>
      <c r="AL118" s="918"/>
      <c r="AM118" s="918"/>
      <c r="AN118" s="918"/>
      <c r="AO118" s="919"/>
      <c r="AP118" s="1004" t="s">
        <v>420</v>
      </c>
      <c r="AQ118" s="1005"/>
      <c r="AR118" s="1005"/>
      <c r="AS118" s="1005"/>
      <c r="AT118" s="1006"/>
      <c r="AU118" s="933"/>
      <c r="AV118" s="934"/>
      <c r="AW118" s="934"/>
      <c r="AX118" s="934"/>
      <c r="AY118" s="934"/>
      <c r="AZ118" s="1007" t="s">
        <v>454</v>
      </c>
      <c r="BA118" s="998"/>
      <c r="BB118" s="998"/>
      <c r="BC118" s="998"/>
      <c r="BD118" s="998"/>
      <c r="BE118" s="998"/>
      <c r="BF118" s="998"/>
      <c r="BG118" s="998"/>
      <c r="BH118" s="998"/>
      <c r="BI118" s="998"/>
      <c r="BJ118" s="998"/>
      <c r="BK118" s="998"/>
      <c r="BL118" s="998"/>
      <c r="BM118" s="998"/>
      <c r="BN118" s="998"/>
      <c r="BO118" s="998"/>
      <c r="BP118" s="999"/>
      <c r="BQ118" s="1030" t="s">
        <v>455</v>
      </c>
      <c r="BR118" s="1031"/>
      <c r="BS118" s="1031"/>
      <c r="BT118" s="1031"/>
      <c r="BU118" s="1031"/>
      <c r="BV118" s="1031" t="s">
        <v>429</v>
      </c>
      <c r="BW118" s="1031"/>
      <c r="BX118" s="1031"/>
      <c r="BY118" s="1031"/>
      <c r="BZ118" s="1031"/>
      <c r="CA118" s="1031" t="s">
        <v>429</v>
      </c>
      <c r="CB118" s="1031"/>
      <c r="CC118" s="1031"/>
      <c r="CD118" s="1031"/>
      <c r="CE118" s="1031"/>
      <c r="CF118" s="947" t="s">
        <v>433</v>
      </c>
      <c r="CG118" s="948"/>
      <c r="CH118" s="948"/>
      <c r="CI118" s="948"/>
      <c r="CJ118" s="948"/>
      <c r="CK118" s="978"/>
      <c r="CL118" s="979"/>
      <c r="CM118" s="949" t="s">
        <v>456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426</v>
      </c>
      <c r="DH118" s="992"/>
      <c r="DI118" s="992"/>
      <c r="DJ118" s="992"/>
      <c r="DK118" s="993"/>
      <c r="DL118" s="994" t="s">
        <v>433</v>
      </c>
      <c r="DM118" s="992"/>
      <c r="DN118" s="992"/>
      <c r="DO118" s="992"/>
      <c r="DP118" s="993"/>
      <c r="DQ118" s="994" t="s">
        <v>427</v>
      </c>
      <c r="DR118" s="992"/>
      <c r="DS118" s="992"/>
      <c r="DT118" s="992"/>
      <c r="DU118" s="993"/>
      <c r="DV118" s="995" t="s">
        <v>427</v>
      </c>
      <c r="DW118" s="996"/>
      <c r="DX118" s="996"/>
      <c r="DY118" s="996"/>
      <c r="DZ118" s="997"/>
    </row>
    <row r="119" spans="1:130" s="226" customFormat="1" ht="26.25" customHeight="1" x14ac:dyDescent="0.2">
      <c r="A119" s="1091" t="s">
        <v>424</v>
      </c>
      <c r="B119" s="977"/>
      <c r="C119" s="956" t="s">
        <v>425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427</v>
      </c>
      <c r="AB119" s="925"/>
      <c r="AC119" s="925"/>
      <c r="AD119" s="925"/>
      <c r="AE119" s="926"/>
      <c r="AF119" s="927" t="s">
        <v>429</v>
      </c>
      <c r="AG119" s="925"/>
      <c r="AH119" s="925"/>
      <c r="AI119" s="925"/>
      <c r="AJ119" s="926"/>
      <c r="AK119" s="927" t="s">
        <v>426</v>
      </c>
      <c r="AL119" s="925"/>
      <c r="AM119" s="925"/>
      <c r="AN119" s="925"/>
      <c r="AO119" s="926"/>
      <c r="AP119" s="928" t="s">
        <v>433</v>
      </c>
      <c r="AQ119" s="929"/>
      <c r="AR119" s="929"/>
      <c r="AS119" s="929"/>
      <c r="AT119" s="930"/>
      <c r="AU119" s="935"/>
      <c r="AV119" s="936"/>
      <c r="AW119" s="936"/>
      <c r="AX119" s="936"/>
      <c r="AY119" s="936"/>
      <c r="AZ119" s="257" t="s">
        <v>180</v>
      </c>
      <c r="BA119" s="257"/>
      <c r="BB119" s="257"/>
      <c r="BC119" s="257"/>
      <c r="BD119" s="257"/>
      <c r="BE119" s="257"/>
      <c r="BF119" s="257"/>
      <c r="BG119" s="257"/>
      <c r="BH119" s="257"/>
      <c r="BI119" s="257"/>
      <c r="BJ119" s="257"/>
      <c r="BK119" s="257"/>
      <c r="BL119" s="257"/>
      <c r="BM119" s="257"/>
      <c r="BN119" s="257"/>
      <c r="BO119" s="1008" t="s">
        <v>457</v>
      </c>
      <c r="BP119" s="1039"/>
      <c r="BQ119" s="1030">
        <v>2768237</v>
      </c>
      <c r="BR119" s="1031"/>
      <c r="BS119" s="1031"/>
      <c r="BT119" s="1031"/>
      <c r="BU119" s="1031"/>
      <c r="BV119" s="1031">
        <v>4723980</v>
      </c>
      <c r="BW119" s="1031"/>
      <c r="BX119" s="1031"/>
      <c r="BY119" s="1031"/>
      <c r="BZ119" s="1031"/>
      <c r="CA119" s="1031">
        <v>6581759</v>
      </c>
      <c r="CB119" s="1031"/>
      <c r="CC119" s="1031"/>
      <c r="CD119" s="1031"/>
      <c r="CE119" s="1031"/>
      <c r="CF119" s="1032"/>
      <c r="CG119" s="1033"/>
      <c r="CH119" s="1033"/>
      <c r="CI119" s="1033"/>
      <c r="CJ119" s="1034"/>
      <c r="CK119" s="980"/>
      <c r="CL119" s="981"/>
      <c r="CM119" s="1035" t="s">
        <v>458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446</v>
      </c>
      <c r="DH119" s="1017"/>
      <c r="DI119" s="1017"/>
      <c r="DJ119" s="1017"/>
      <c r="DK119" s="1018"/>
      <c r="DL119" s="1016" t="s">
        <v>429</v>
      </c>
      <c r="DM119" s="1017"/>
      <c r="DN119" s="1017"/>
      <c r="DO119" s="1017"/>
      <c r="DP119" s="1018"/>
      <c r="DQ119" s="1016" t="s">
        <v>433</v>
      </c>
      <c r="DR119" s="1017"/>
      <c r="DS119" s="1017"/>
      <c r="DT119" s="1017"/>
      <c r="DU119" s="1018"/>
      <c r="DV119" s="1019" t="s">
        <v>433</v>
      </c>
      <c r="DW119" s="1020"/>
      <c r="DX119" s="1020"/>
      <c r="DY119" s="1020"/>
      <c r="DZ119" s="1021"/>
    </row>
    <row r="120" spans="1:130" s="226" customFormat="1" ht="26.25" customHeight="1" x14ac:dyDescent="0.2">
      <c r="A120" s="1092"/>
      <c r="B120" s="979"/>
      <c r="C120" s="949" t="s">
        <v>432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433</v>
      </c>
      <c r="AB120" s="992"/>
      <c r="AC120" s="992"/>
      <c r="AD120" s="992"/>
      <c r="AE120" s="993"/>
      <c r="AF120" s="994" t="s">
        <v>427</v>
      </c>
      <c r="AG120" s="992"/>
      <c r="AH120" s="992"/>
      <c r="AI120" s="992"/>
      <c r="AJ120" s="993"/>
      <c r="AK120" s="994" t="s">
        <v>433</v>
      </c>
      <c r="AL120" s="992"/>
      <c r="AM120" s="992"/>
      <c r="AN120" s="992"/>
      <c r="AO120" s="993"/>
      <c r="AP120" s="995" t="s">
        <v>446</v>
      </c>
      <c r="AQ120" s="996"/>
      <c r="AR120" s="996"/>
      <c r="AS120" s="996"/>
      <c r="AT120" s="997"/>
      <c r="AU120" s="1022" t="s">
        <v>459</v>
      </c>
      <c r="AV120" s="1023"/>
      <c r="AW120" s="1023"/>
      <c r="AX120" s="1023"/>
      <c r="AY120" s="1024"/>
      <c r="AZ120" s="973" t="s">
        <v>460</v>
      </c>
      <c r="BA120" s="922"/>
      <c r="BB120" s="922"/>
      <c r="BC120" s="922"/>
      <c r="BD120" s="922"/>
      <c r="BE120" s="922"/>
      <c r="BF120" s="922"/>
      <c r="BG120" s="922"/>
      <c r="BH120" s="922"/>
      <c r="BI120" s="922"/>
      <c r="BJ120" s="922"/>
      <c r="BK120" s="922"/>
      <c r="BL120" s="922"/>
      <c r="BM120" s="922"/>
      <c r="BN120" s="922"/>
      <c r="BO120" s="922"/>
      <c r="BP120" s="923"/>
      <c r="BQ120" s="959">
        <v>2018808</v>
      </c>
      <c r="BR120" s="960"/>
      <c r="BS120" s="960"/>
      <c r="BT120" s="960"/>
      <c r="BU120" s="960"/>
      <c r="BV120" s="960">
        <v>1964157</v>
      </c>
      <c r="BW120" s="960"/>
      <c r="BX120" s="960"/>
      <c r="BY120" s="960"/>
      <c r="BZ120" s="960"/>
      <c r="CA120" s="960">
        <v>2494239</v>
      </c>
      <c r="CB120" s="960"/>
      <c r="CC120" s="960"/>
      <c r="CD120" s="960"/>
      <c r="CE120" s="960"/>
      <c r="CF120" s="974">
        <v>121.8</v>
      </c>
      <c r="CG120" s="975"/>
      <c r="CH120" s="975"/>
      <c r="CI120" s="975"/>
      <c r="CJ120" s="975"/>
      <c r="CK120" s="1040" t="s">
        <v>461</v>
      </c>
      <c r="CL120" s="1041"/>
      <c r="CM120" s="1041"/>
      <c r="CN120" s="1041"/>
      <c r="CO120" s="1042"/>
      <c r="CP120" s="1048" t="s">
        <v>462</v>
      </c>
      <c r="CQ120" s="1049"/>
      <c r="CR120" s="1049"/>
      <c r="CS120" s="1049"/>
      <c r="CT120" s="1049"/>
      <c r="CU120" s="1049"/>
      <c r="CV120" s="1049"/>
      <c r="CW120" s="1049"/>
      <c r="CX120" s="1049"/>
      <c r="CY120" s="1049"/>
      <c r="CZ120" s="1049"/>
      <c r="DA120" s="1049"/>
      <c r="DB120" s="1049"/>
      <c r="DC120" s="1049"/>
      <c r="DD120" s="1049"/>
      <c r="DE120" s="1049"/>
      <c r="DF120" s="1050"/>
      <c r="DG120" s="959">
        <v>1460</v>
      </c>
      <c r="DH120" s="960"/>
      <c r="DI120" s="960"/>
      <c r="DJ120" s="960"/>
      <c r="DK120" s="960"/>
      <c r="DL120" s="960">
        <v>90821</v>
      </c>
      <c r="DM120" s="960"/>
      <c r="DN120" s="960"/>
      <c r="DO120" s="960"/>
      <c r="DP120" s="960"/>
      <c r="DQ120" s="960">
        <v>143205</v>
      </c>
      <c r="DR120" s="960"/>
      <c r="DS120" s="960"/>
      <c r="DT120" s="960"/>
      <c r="DU120" s="960"/>
      <c r="DV120" s="961">
        <v>7</v>
      </c>
      <c r="DW120" s="961"/>
      <c r="DX120" s="961"/>
      <c r="DY120" s="961"/>
      <c r="DZ120" s="962"/>
    </row>
    <row r="121" spans="1:130" s="226" customFormat="1" ht="26.25" customHeight="1" x14ac:dyDescent="0.2">
      <c r="A121" s="1092"/>
      <c r="B121" s="979"/>
      <c r="C121" s="1000" t="s">
        <v>463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21344</v>
      </c>
      <c r="AB121" s="992"/>
      <c r="AC121" s="992"/>
      <c r="AD121" s="992"/>
      <c r="AE121" s="993"/>
      <c r="AF121" s="994">
        <v>21343</v>
      </c>
      <c r="AG121" s="992"/>
      <c r="AH121" s="992"/>
      <c r="AI121" s="992"/>
      <c r="AJ121" s="993"/>
      <c r="AK121" s="994">
        <v>21343</v>
      </c>
      <c r="AL121" s="992"/>
      <c r="AM121" s="992"/>
      <c r="AN121" s="992"/>
      <c r="AO121" s="993"/>
      <c r="AP121" s="995">
        <v>1</v>
      </c>
      <c r="AQ121" s="996"/>
      <c r="AR121" s="996"/>
      <c r="AS121" s="996"/>
      <c r="AT121" s="997"/>
      <c r="AU121" s="1025"/>
      <c r="AV121" s="1026"/>
      <c r="AW121" s="1026"/>
      <c r="AX121" s="1026"/>
      <c r="AY121" s="1027"/>
      <c r="AZ121" s="982" t="s">
        <v>464</v>
      </c>
      <c r="BA121" s="983"/>
      <c r="BB121" s="983"/>
      <c r="BC121" s="983"/>
      <c r="BD121" s="983"/>
      <c r="BE121" s="983"/>
      <c r="BF121" s="983"/>
      <c r="BG121" s="983"/>
      <c r="BH121" s="983"/>
      <c r="BI121" s="983"/>
      <c r="BJ121" s="983"/>
      <c r="BK121" s="983"/>
      <c r="BL121" s="983"/>
      <c r="BM121" s="983"/>
      <c r="BN121" s="983"/>
      <c r="BO121" s="983"/>
      <c r="BP121" s="984"/>
      <c r="BQ121" s="952" t="s">
        <v>430</v>
      </c>
      <c r="BR121" s="953"/>
      <c r="BS121" s="953"/>
      <c r="BT121" s="953"/>
      <c r="BU121" s="953"/>
      <c r="BV121" s="953" t="s">
        <v>429</v>
      </c>
      <c r="BW121" s="953"/>
      <c r="BX121" s="953"/>
      <c r="BY121" s="953"/>
      <c r="BZ121" s="953"/>
      <c r="CA121" s="953" t="s">
        <v>430</v>
      </c>
      <c r="CB121" s="953"/>
      <c r="CC121" s="953"/>
      <c r="CD121" s="953"/>
      <c r="CE121" s="953"/>
      <c r="CF121" s="947" t="s">
        <v>429</v>
      </c>
      <c r="CG121" s="948"/>
      <c r="CH121" s="948"/>
      <c r="CI121" s="948"/>
      <c r="CJ121" s="948"/>
      <c r="CK121" s="1043"/>
      <c r="CL121" s="1044"/>
      <c r="CM121" s="1044"/>
      <c r="CN121" s="1044"/>
      <c r="CO121" s="1045"/>
      <c r="CP121" s="1053" t="s">
        <v>465</v>
      </c>
      <c r="CQ121" s="1054"/>
      <c r="CR121" s="1054"/>
      <c r="CS121" s="1054"/>
      <c r="CT121" s="1054"/>
      <c r="CU121" s="1054"/>
      <c r="CV121" s="1054"/>
      <c r="CW121" s="1054"/>
      <c r="CX121" s="1054"/>
      <c r="CY121" s="1054"/>
      <c r="CZ121" s="1054"/>
      <c r="DA121" s="1054"/>
      <c r="DB121" s="1054"/>
      <c r="DC121" s="1054"/>
      <c r="DD121" s="1054"/>
      <c r="DE121" s="1054"/>
      <c r="DF121" s="1055"/>
      <c r="DG121" s="952" t="s">
        <v>426</v>
      </c>
      <c r="DH121" s="953"/>
      <c r="DI121" s="953"/>
      <c r="DJ121" s="953"/>
      <c r="DK121" s="953"/>
      <c r="DL121" s="953" t="s">
        <v>429</v>
      </c>
      <c r="DM121" s="953"/>
      <c r="DN121" s="953"/>
      <c r="DO121" s="953"/>
      <c r="DP121" s="953"/>
      <c r="DQ121" s="953" t="s">
        <v>429</v>
      </c>
      <c r="DR121" s="953"/>
      <c r="DS121" s="953"/>
      <c r="DT121" s="953"/>
      <c r="DU121" s="953"/>
      <c r="DV121" s="954" t="s">
        <v>429</v>
      </c>
      <c r="DW121" s="954"/>
      <c r="DX121" s="954"/>
      <c r="DY121" s="954"/>
      <c r="DZ121" s="955"/>
    </row>
    <row r="122" spans="1:130" s="226" customFormat="1" ht="26.25" customHeight="1" x14ac:dyDescent="0.2">
      <c r="A122" s="1092"/>
      <c r="B122" s="979"/>
      <c r="C122" s="949" t="s">
        <v>443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426</v>
      </c>
      <c r="AB122" s="992"/>
      <c r="AC122" s="992"/>
      <c r="AD122" s="992"/>
      <c r="AE122" s="993"/>
      <c r="AF122" s="994" t="s">
        <v>433</v>
      </c>
      <c r="AG122" s="992"/>
      <c r="AH122" s="992"/>
      <c r="AI122" s="992"/>
      <c r="AJ122" s="993"/>
      <c r="AK122" s="994" t="s">
        <v>430</v>
      </c>
      <c r="AL122" s="992"/>
      <c r="AM122" s="992"/>
      <c r="AN122" s="992"/>
      <c r="AO122" s="993"/>
      <c r="AP122" s="995" t="s">
        <v>430</v>
      </c>
      <c r="AQ122" s="996"/>
      <c r="AR122" s="996"/>
      <c r="AS122" s="996"/>
      <c r="AT122" s="997"/>
      <c r="AU122" s="1025"/>
      <c r="AV122" s="1026"/>
      <c r="AW122" s="1026"/>
      <c r="AX122" s="1026"/>
      <c r="AY122" s="1027"/>
      <c r="AZ122" s="1007" t="s">
        <v>466</v>
      </c>
      <c r="BA122" s="998"/>
      <c r="BB122" s="998"/>
      <c r="BC122" s="998"/>
      <c r="BD122" s="998"/>
      <c r="BE122" s="998"/>
      <c r="BF122" s="998"/>
      <c r="BG122" s="998"/>
      <c r="BH122" s="998"/>
      <c r="BI122" s="998"/>
      <c r="BJ122" s="998"/>
      <c r="BK122" s="998"/>
      <c r="BL122" s="998"/>
      <c r="BM122" s="998"/>
      <c r="BN122" s="998"/>
      <c r="BO122" s="998"/>
      <c r="BP122" s="999"/>
      <c r="BQ122" s="1030">
        <v>2326408</v>
      </c>
      <c r="BR122" s="1031"/>
      <c r="BS122" s="1031"/>
      <c r="BT122" s="1031"/>
      <c r="BU122" s="1031"/>
      <c r="BV122" s="1031">
        <v>4731665</v>
      </c>
      <c r="BW122" s="1031"/>
      <c r="BX122" s="1031"/>
      <c r="BY122" s="1031"/>
      <c r="BZ122" s="1031"/>
      <c r="CA122" s="1031">
        <v>7060440</v>
      </c>
      <c r="CB122" s="1031"/>
      <c r="CC122" s="1031"/>
      <c r="CD122" s="1031"/>
      <c r="CE122" s="1031"/>
      <c r="CF122" s="1051">
        <v>344.6</v>
      </c>
      <c r="CG122" s="1052"/>
      <c r="CH122" s="1052"/>
      <c r="CI122" s="1052"/>
      <c r="CJ122" s="1052"/>
      <c r="CK122" s="1043"/>
      <c r="CL122" s="1044"/>
      <c r="CM122" s="1044"/>
      <c r="CN122" s="1044"/>
      <c r="CO122" s="1045"/>
      <c r="CP122" s="1053" t="s">
        <v>467</v>
      </c>
      <c r="CQ122" s="1054"/>
      <c r="CR122" s="1054"/>
      <c r="CS122" s="1054"/>
      <c r="CT122" s="1054"/>
      <c r="CU122" s="1054"/>
      <c r="CV122" s="1054"/>
      <c r="CW122" s="1054"/>
      <c r="CX122" s="1054"/>
      <c r="CY122" s="1054"/>
      <c r="CZ122" s="1054"/>
      <c r="DA122" s="1054"/>
      <c r="DB122" s="1054"/>
      <c r="DC122" s="1054"/>
      <c r="DD122" s="1054"/>
      <c r="DE122" s="1054"/>
      <c r="DF122" s="1055"/>
      <c r="DG122" s="952" t="s">
        <v>426</v>
      </c>
      <c r="DH122" s="953"/>
      <c r="DI122" s="953"/>
      <c r="DJ122" s="953"/>
      <c r="DK122" s="953"/>
      <c r="DL122" s="953" t="s">
        <v>427</v>
      </c>
      <c r="DM122" s="953"/>
      <c r="DN122" s="953"/>
      <c r="DO122" s="953"/>
      <c r="DP122" s="953"/>
      <c r="DQ122" s="953" t="s">
        <v>446</v>
      </c>
      <c r="DR122" s="953"/>
      <c r="DS122" s="953"/>
      <c r="DT122" s="953"/>
      <c r="DU122" s="953"/>
      <c r="DV122" s="954" t="s">
        <v>427</v>
      </c>
      <c r="DW122" s="954"/>
      <c r="DX122" s="954"/>
      <c r="DY122" s="954"/>
      <c r="DZ122" s="955"/>
    </row>
    <row r="123" spans="1:130" s="226" customFormat="1" ht="26.25" customHeight="1" x14ac:dyDescent="0.2">
      <c r="A123" s="1092"/>
      <c r="B123" s="979"/>
      <c r="C123" s="949" t="s">
        <v>450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455</v>
      </c>
      <c r="AB123" s="992"/>
      <c r="AC123" s="992"/>
      <c r="AD123" s="992"/>
      <c r="AE123" s="993"/>
      <c r="AF123" s="994" t="s">
        <v>433</v>
      </c>
      <c r="AG123" s="992"/>
      <c r="AH123" s="992"/>
      <c r="AI123" s="992"/>
      <c r="AJ123" s="993"/>
      <c r="AK123" s="994" t="s">
        <v>426</v>
      </c>
      <c r="AL123" s="992"/>
      <c r="AM123" s="992"/>
      <c r="AN123" s="992"/>
      <c r="AO123" s="993"/>
      <c r="AP123" s="995" t="s">
        <v>429</v>
      </c>
      <c r="AQ123" s="996"/>
      <c r="AR123" s="996"/>
      <c r="AS123" s="996"/>
      <c r="AT123" s="997"/>
      <c r="AU123" s="1028"/>
      <c r="AV123" s="1029"/>
      <c r="AW123" s="1029"/>
      <c r="AX123" s="1029"/>
      <c r="AY123" s="1029"/>
      <c r="AZ123" s="257" t="s">
        <v>180</v>
      </c>
      <c r="BA123" s="257"/>
      <c r="BB123" s="257"/>
      <c r="BC123" s="257"/>
      <c r="BD123" s="257"/>
      <c r="BE123" s="257"/>
      <c r="BF123" s="257"/>
      <c r="BG123" s="257"/>
      <c r="BH123" s="257"/>
      <c r="BI123" s="257"/>
      <c r="BJ123" s="257"/>
      <c r="BK123" s="257"/>
      <c r="BL123" s="257"/>
      <c r="BM123" s="257"/>
      <c r="BN123" s="257"/>
      <c r="BO123" s="1008" t="s">
        <v>468</v>
      </c>
      <c r="BP123" s="1039"/>
      <c r="BQ123" s="1098">
        <v>4345216</v>
      </c>
      <c r="BR123" s="1099"/>
      <c r="BS123" s="1099"/>
      <c r="BT123" s="1099"/>
      <c r="BU123" s="1099"/>
      <c r="BV123" s="1099">
        <v>6695822</v>
      </c>
      <c r="BW123" s="1099"/>
      <c r="BX123" s="1099"/>
      <c r="BY123" s="1099"/>
      <c r="BZ123" s="1099"/>
      <c r="CA123" s="1099">
        <v>9554679</v>
      </c>
      <c r="CB123" s="1099"/>
      <c r="CC123" s="1099"/>
      <c r="CD123" s="1099"/>
      <c r="CE123" s="1099"/>
      <c r="CF123" s="1032"/>
      <c r="CG123" s="1033"/>
      <c r="CH123" s="1033"/>
      <c r="CI123" s="1033"/>
      <c r="CJ123" s="1034"/>
      <c r="CK123" s="1043"/>
      <c r="CL123" s="1044"/>
      <c r="CM123" s="1044"/>
      <c r="CN123" s="1044"/>
      <c r="CO123" s="1045"/>
      <c r="CP123" s="1053" t="s">
        <v>469</v>
      </c>
      <c r="CQ123" s="1054"/>
      <c r="CR123" s="1054"/>
      <c r="CS123" s="1054"/>
      <c r="CT123" s="1054"/>
      <c r="CU123" s="1054"/>
      <c r="CV123" s="1054"/>
      <c r="CW123" s="1054"/>
      <c r="CX123" s="1054"/>
      <c r="CY123" s="1054"/>
      <c r="CZ123" s="1054"/>
      <c r="DA123" s="1054"/>
      <c r="DB123" s="1054"/>
      <c r="DC123" s="1054"/>
      <c r="DD123" s="1054"/>
      <c r="DE123" s="1054"/>
      <c r="DF123" s="1055"/>
      <c r="DG123" s="991" t="s">
        <v>429</v>
      </c>
      <c r="DH123" s="992"/>
      <c r="DI123" s="992"/>
      <c r="DJ123" s="992"/>
      <c r="DK123" s="993"/>
      <c r="DL123" s="994" t="s">
        <v>426</v>
      </c>
      <c r="DM123" s="992"/>
      <c r="DN123" s="992"/>
      <c r="DO123" s="992"/>
      <c r="DP123" s="993"/>
      <c r="DQ123" s="994" t="s">
        <v>427</v>
      </c>
      <c r="DR123" s="992"/>
      <c r="DS123" s="992"/>
      <c r="DT123" s="992"/>
      <c r="DU123" s="993"/>
      <c r="DV123" s="995" t="s">
        <v>470</v>
      </c>
      <c r="DW123" s="996"/>
      <c r="DX123" s="996"/>
      <c r="DY123" s="996"/>
      <c r="DZ123" s="997"/>
    </row>
    <row r="124" spans="1:130" s="226" customFormat="1" ht="26.25" customHeight="1" thickBot="1" x14ac:dyDescent="0.25">
      <c r="A124" s="1092"/>
      <c r="B124" s="979"/>
      <c r="C124" s="949" t="s">
        <v>453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433</v>
      </c>
      <c r="AB124" s="992"/>
      <c r="AC124" s="992"/>
      <c r="AD124" s="992"/>
      <c r="AE124" s="993"/>
      <c r="AF124" s="994" t="s">
        <v>429</v>
      </c>
      <c r="AG124" s="992"/>
      <c r="AH124" s="992"/>
      <c r="AI124" s="992"/>
      <c r="AJ124" s="993"/>
      <c r="AK124" s="994" t="s">
        <v>433</v>
      </c>
      <c r="AL124" s="992"/>
      <c r="AM124" s="992"/>
      <c r="AN124" s="992"/>
      <c r="AO124" s="993"/>
      <c r="AP124" s="995" t="s">
        <v>427</v>
      </c>
      <c r="AQ124" s="996"/>
      <c r="AR124" s="996"/>
      <c r="AS124" s="996"/>
      <c r="AT124" s="997"/>
      <c r="AU124" s="1094" t="s">
        <v>471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429</v>
      </c>
      <c r="BR124" s="1061"/>
      <c r="BS124" s="1061"/>
      <c r="BT124" s="1061"/>
      <c r="BU124" s="1061"/>
      <c r="BV124" s="1061" t="s">
        <v>433</v>
      </c>
      <c r="BW124" s="1061"/>
      <c r="BX124" s="1061"/>
      <c r="BY124" s="1061"/>
      <c r="BZ124" s="1061"/>
      <c r="CA124" s="1061" t="s">
        <v>429</v>
      </c>
      <c r="CB124" s="1061"/>
      <c r="CC124" s="1061"/>
      <c r="CD124" s="1061"/>
      <c r="CE124" s="1061"/>
      <c r="CF124" s="1062"/>
      <c r="CG124" s="1063"/>
      <c r="CH124" s="1063"/>
      <c r="CI124" s="1063"/>
      <c r="CJ124" s="1064"/>
      <c r="CK124" s="1046"/>
      <c r="CL124" s="1046"/>
      <c r="CM124" s="1046"/>
      <c r="CN124" s="1046"/>
      <c r="CO124" s="1047"/>
      <c r="CP124" s="1053" t="s">
        <v>472</v>
      </c>
      <c r="CQ124" s="1054"/>
      <c r="CR124" s="1054"/>
      <c r="CS124" s="1054"/>
      <c r="CT124" s="1054"/>
      <c r="CU124" s="1054"/>
      <c r="CV124" s="1054"/>
      <c r="CW124" s="1054"/>
      <c r="CX124" s="1054"/>
      <c r="CY124" s="1054"/>
      <c r="CZ124" s="1054"/>
      <c r="DA124" s="1054"/>
      <c r="DB124" s="1054"/>
      <c r="DC124" s="1054"/>
      <c r="DD124" s="1054"/>
      <c r="DE124" s="1054"/>
      <c r="DF124" s="1055"/>
      <c r="DG124" s="1038" t="s">
        <v>426</v>
      </c>
      <c r="DH124" s="1017"/>
      <c r="DI124" s="1017"/>
      <c r="DJ124" s="1017"/>
      <c r="DK124" s="1018"/>
      <c r="DL124" s="1016" t="s">
        <v>426</v>
      </c>
      <c r="DM124" s="1017"/>
      <c r="DN124" s="1017"/>
      <c r="DO124" s="1017"/>
      <c r="DP124" s="1018"/>
      <c r="DQ124" s="1016" t="s">
        <v>427</v>
      </c>
      <c r="DR124" s="1017"/>
      <c r="DS124" s="1017"/>
      <c r="DT124" s="1017"/>
      <c r="DU124" s="1018"/>
      <c r="DV124" s="1019" t="s">
        <v>429</v>
      </c>
      <c r="DW124" s="1020"/>
      <c r="DX124" s="1020"/>
      <c r="DY124" s="1020"/>
      <c r="DZ124" s="1021"/>
    </row>
    <row r="125" spans="1:130" s="226" customFormat="1" ht="26.25" customHeight="1" x14ac:dyDescent="0.2">
      <c r="A125" s="1092"/>
      <c r="B125" s="979"/>
      <c r="C125" s="949" t="s">
        <v>456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470</v>
      </c>
      <c r="AB125" s="992"/>
      <c r="AC125" s="992"/>
      <c r="AD125" s="992"/>
      <c r="AE125" s="993"/>
      <c r="AF125" s="994" t="s">
        <v>429</v>
      </c>
      <c r="AG125" s="992"/>
      <c r="AH125" s="992"/>
      <c r="AI125" s="992"/>
      <c r="AJ125" s="993"/>
      <c r="AK125" s="994" t="s">
        <v>427</v>
      </c>
      <c r="AL125" s="992"/>
      <c r="AM125" s="992"/>
      <c r="AN125" s="992"/>
      <c r="AO125" s="993"/>
      <c r="AP125" s="995" t="s">
        <v>429</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473</v>
      </c>
      <c r="CL125" s="1041"/>
      <c r="CM125" s="1041"/>
      <c r="CN125" s="1041"/>
      <c r="CO125" s="1042"/>
      <c r="CP125" s="973" t="s">
        <v>474</v>
      </c>
      <c r="CQ125" s="922"/>
      <c r="CR125" s="922"/>
      <c r="CS125" s="922"/>
      <c r="CT125" s="922"/>
      <c r="CU125" s="922"/>
      <c r="CV125" s="922"/>
      <c r="CW125" s="922"/>
      <c r="CX125" s="922"/>
      <c r="CY125" s="922"/>
      <c r="CZ125" s="922"/>
      <c r="DA125" s="922"/>
      <c r="DB125" s="922"/>
      <c r="DC125" s="922"/>
      <c r="DD125" s="922"/>
      <c r="DE125" s="922"/>
      <c r="DF125" s="923"/>
      <c r="DG125" s="959" t="s">
        <v>426</v>
      </c>
      <c r="DH125" s="960"/>
      <c r="DI125" s="960"/>
      <c r="DJ125" s="960"/>
      <c r="DK125" s="960"/>
      <c r="DL125" s="960" t="s">
        <v>429</v>
      </c>
      <c r="DM125" s="960"/>
      <c r="DN125" s="960"/>
      <c r="DO125" s="960"/>
      <c r="DP125" s="960"/>
      <c r="DQ125" s="960" t="s">
        <v>427</v>
      </c>
      <c r="DR125" s="960"/>
      <c r="DS125" s="960"/>
      <c r="DT125" s="960"/>
      <c r="DU125" s="960"/>
      <c r="DV125" s="961" t="s">
        <v>429</v>
      </c>
      <c r="DW125" s="961"/>
      <c r="DX125" s="961"/>
      <c r="DY125" s="961"/>
      <c r="DZ125" s="962"/>
    </row>
    <row r="126" spans="1:130" s="226" customFormat="1" ht="26.25" customHeight="1" thickBot="1" x14ac:dyDescent="0.25">
      <c r="A126" s="1092"/>
      <c r="B126" s="979"/>
      <c r="C126" s="949" t="s">
        <v>458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429</v>
      </c>
      <c r="AB126" s="992"/>
      <c r="AC126" s="992"/>
      <c r="AD126" s="992"/>
      <c r="AE126" s="993"/>
      <c r="AF126" s="994" t="s">
        <v>429</v>
      </c>
      <c r="AG126" s="992"/>
      <c r="AH126" s="992"/>
      <c r="AI126" s="992"/>
      <c r="AJ126" s="993"/>
      <c r="AK126" s="994" t="s">
        <v>426</v>
      </c>
      <c r="AL126" s="992"/>
      <c r="AM126" s="992"/>
      <c r="AN126" s="992"/>
      <c r="AO126" s="993"/>
      <c r="AP126" s="995" t="s">
        <v>427</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475</v>
      </c>
      <c r="CQ126" s="983"/>
      <c r="CR126" s="983"/>
      <c r="CS126" s="983"/>
      <c r="CT126" s="983"/>
      <c r="CU126" s="983"/>
      <c r="CV126" s="983"/>
      <c r="CW126" s="983"/>
      <c r="CX126" s="983"/>
      <c r="CY126" s="983"/>
      <c r="CZ126" s="983"/>
      <c r="DA126" s="983"/>
      <c r="DB126" s="983"/>
      <c r="DC126" s="983"/>
      <c r="DD126" s="983"/>
      <c r="DE126" s="983"/>
      <c r="DF126" s="984"/>
      <c r="DG126" s="952" t="s">
        <v>429</v>
      </c>
      <c r="DH126" s="953"/>
      <c r="DI126" s="953"/>
      <c r="DJ126" s="953"/>
      <c r="DK126" s="953"/>
      <c r="DL126" s="953" t="s">
        <v>426</v>
      </c>
      <c r="DM126" s="953"/>
      <c r="DN126" s="953"/>
      <c r="DO126" s="953"/>
      <c r="DP126" s="953"/>
      <c r="DQ126" s="953" t="s">
        <v>427</v>
      </c>
      <c r="DR126" s="953"/>
      <c r="DS126" s="953"/>
      <c r="DT126" s="953"/>
      <c r="DU126" s="953"/>
      <c r="DV126" s="954" t="s">
        <v>429</v>
      </c>
      <c r="DW126" s="954"/>
      <c r="DX126" s="954"/>
      <c r="DY126" s="954"/>
      <c r="DZ126" s="955"/>
    </row>
    <row r="127" spans="1:130" s="226" customFormat="1" ht="26.25" customHeight="1" x14ac:dyDescent="0.2">
      <c r="A127" s="1093"/>
      <c r="B127" s="981"/>
      <c r="C127" s="1035" t="s">
        <v>476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429</v>
      </c>
      <c r="AB127" s="992"/>
      <c r="AC127" s="992"/>
      <c r="AD127" s="992"/>
      <c r="AE127" s="993"/>
      <c r="AF127" s="994" t="s">
        <v>429</v>
      </c>
      <c r="AG127" s="992"/>
      <c r="AH127" s="992"/>
      <c r="AI127" s="992"/>
      <c r="AJ127" s="993"/>
      <c r="AK127" s="994" t="s">
        <v>426</v>
      </c>
      <c r="AL127" s="992"/>
      <c r="AM127" s="992"/>
      <c r="AN127" s="992"/>
      <c r="AO127" s="993"/>
      <c r="AP127" s="995" t="s">
        <v>426</v>
      </c>
      <c r="AQ127" s="996"/>
      <c r="AR127" s="996"/>
      <c r="AS127" s="996"/>
      <c r="AT127" s="997"/>
      <c r="AU127" s="262"/>
      <c r="AV127" s="262"/>
      <c r="AW127" s="262"/>
      <c r="AX127" s="1065" t="s">
        <v>477</v>
      </c>
      <c r="AY127" s="1066"/>
      <c r="AZ127" s="1066"/>
      <c r="BA127" s="1066"/>
      <c r="BB127" s="1066"/>
      <c r="BC127" s="1066"/>
      <c r="BD127" s="1066"/>
      <c r="BE127" s="1067"/>
      <c r="BF127" s="1068" t="s">
        <v>478</v>
      </c>
      <c r="BG127" s="1066"/>
      <c r="BH127" s="1066"/>
      <c r="BI127" s="1066"/>
      <c r="BJ127" s="1066"/>
      <c r="BK127" s="1066"/>
      <c r="BL127" s="1067"/>
      <c r="BM127" s="1068" t="s">
        <v>479</v>
      </c>
      <c r="BN127" s="1066"/>
      <c r="BO127" s="1066"/>
      <c r="BP127" s="1066"/>
      <c r="BQ127" s="1066"/>
      <c r="BR127" s="1066"/>
      <c r="BS127" s="1067"/>
      <c r="BT127" s="1068" t="s">
        <v>480</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481</v>
      </c>
      <c r="CQ127" s="983"/>
      <c r="CR127" s="983"/>
      <c r="CS127" s="983"/>
      <c r="CT127" s="983"/>
      <c r="CU127" s="983"/>
      <c r="CV127" s="983"/>
      <c r="CW127" s="983"/>
      <c r="CX127" s="983"/>
      <c r="CY127" s="983"/>
      <c r="CZ127" s="983"/>
      <c r="DA127" s="983"/>
      <c r="DB127" s="983"/>
      <c r="DC127" s="983"/>
      <c r="DD127" s="983"/>
      <c r="DE127" s="983"/>
      <c r="DF127" s="984"/>
      <c r="DG127" s="952" t="s">
        <v>426</v>
      </c>
      <c r="DH127" s="953"/>
      <c r="DI127" s="953"/>
      <c r="DJ127" s="953"/>
      <c r="DK127" s="953"/>
      <c r="DL127" s="953" t="s">
        <v>427</v>
      </c>
      <c r="DM127" s="953"/>
      <c r="DN127" s="953"/>
      <c r="DO127" s="953"/>
      <c r="DP127" s="953"/>
      <c r="DQ127" s="953" t="s">
        <v>426</v>
      </c>
      <c r="DR127" s="953"/>
      <c r="DS127" s="953"/>
      <c r="DT127" s="953"/>
      <c r="DU127" s="953"/>
      <c r="DV127" s="954" t="s">
        <v>427</v>
      </c>
      <c r="DW127" s="954"/>
      <c r="DX127" s="954"/>
      <c r="DY127" s="954"/>
      <c r="DZ127" s="955"/>
    </row>
    <row r="128" spans="1:130" s="226" customFormat="1" ht="26.25" customHeight="1" thickBot="1" x14ac:dyDescent="0.25">
      <c r="A128" s="1076" t="s">
        <v>482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483</v>
      </c>
      <c r="X128" s="1078"/>
      <c r="Y128" s="1078"/>
      <c r="Z128" s="1079"/>
      <c r="AA128" s="1080" t="s">
        <v>470</v>
      </c>
      <c r="AB128" s="1081"/>
      <c r="AC128" s="1081"/>
      <c r="AD128" s="1081"/>
      <c r="AE128" s="1082"/>
      <c r="AF128" s="1083" t="s">
        <v>429</v>
      </c>
      <c r="AG128" s="1081"/>
      <c r="AH128" s="1081"/>
      <c r="AI128" s="1081"/>
      <c r="AJ128" s="1082"/>
      <c r="AK128" s="1083" t="s">
        <v>426</v>
      </c>
      <c r="AL128" s="1081"/>
      <c r="AM128" s="1081"/>
      <c r="AN128" s="1081"/>
      <c r="AO128" s="1082"/>
      <c r="AP128" s="1084"/>
      <c r="AQ128" s="1085"/>
      <c r="AR128" s="1085"/>
      <c r="AS128" s="1085"/>
      <c r="AT128" s="1086"/>
      <c r="AU128" s="262"/>
      <c r="AV128" s="262"/>
      <c r="AW128" s="262"/>
      <c r="AX128" s="921" t="s">
        <v>484</v>
      </c>
      <c r="AY128" s="922"/>
      <c r="AZ128" s="922"/>
      <c r="BA128" s="922"/>
      <c r="BB128" s="922"/>
      <c r="BC128" s="922"/>
      <c r="BD128" s="922"/>
      <c r="BE128" s="923"/>
      <c r="BF128" s="1087" t="s">
        <v>470</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485</v>
      </c>
      <c r="CQ128" s="1070"/>
      <c r="CR128" s="1070"/>
      <c r="CS128" s="1070"/>
      <c r="CT128" s="1070"/>
      <c r="CU128" s="1070"/>
      <c r="CV128" s="1070"/>
      <c r="CW128" s="1070"/>
      <c r="CX128" s="1070"/>
      <c r="CY128" s="1070"/>
      <c r="CZ128" s="1070"/>
      <c r="DA128" s="1070"/>
      <c r="DB128" s="1070"/>
      <c r="DC128" s="1070"/>
      <c r="DD128" s="1070"/>
      <c r="DE128" s="1070"/>
      <c r="DF128" s="1071"/>
      <c r="DG128" s="1072" t="s">
        <v>426</v>
      </c>
      <c r="DH128" s="1073"/>
      <c r="DI128" s="1073"/>
      <c r="DJ128" s="1073"/>
      <c r="DK128" s="1073"/>
      <c r="DL128" s="1073" t="s">
        <v>426</v>
      </c>
      <c r="DM128" s="1073"/>
      <c r="DN128" s="1073"/>
      <c r="DO128" s="1073"/>
      <c r="DP128" s="1073"/>
      <c r="DQ128" s="1073" t="s">
        <v>426</v>
      </c>
      <c r="DR128" s="1073"/>
      <c r="DS128" s="1073"/>
      <c r="DT128" s="1073"/>
      <c r="DU128" s="1073"/>
      <c r="DV128" s="1074" t="s">
        <v>426</v>
      </c>
      <c r="DW128" s="1074"/>
      <c r="DX128" s="1074"/>
      <c r="DY128" s="1074"/>
      <c r="DZ128" s="1075"/>
    </row>
    <row r="129" spans="1:131" s="226" customFormat="1" ht="26.25" customHeight="1" x14ac:dyDescent="0.2">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486</v>
      </c>
      <c r="X129" s="1107"/>
      <c r="Y129" s="1107"/>
      <c r="Z129" s="1108"/>
      <c r="AA129" s="991">
        <v>2273642</v>
      </c>
      <c r="AB129" s="992"/>
      <c r="AC129" s="992"/>
      <c r="AD129" s="992"/>
      <c r="AE129" s="993"/>
      <c r="AF129" s="994">
        <v>2272807</v>
      </c>
      <c r="AG129" s="992"/>
      <c r="AH129" s="992"/>
      <c r="AI129" s="992"/>
      <c r="AJ129" s="993"/>
      <c r="AK129" s="994">
        <v>2286373</v>
      </c>
      <c r="AL129" s="992"/>
      <c r="AM129" s="992"/>
      <c r="AN129" s="992"/>
      <c r="AO129" s="993"/>
      <c r="AP129" s="1109"/>
      <c r="AQ129" s="1110"/>
      <c r="AR129" s="1110"/>
      <c r="AS129" s="1110"/>
      <c r="AT129" s="1111"/>
      <c r="AU129" s="264"/>
      <c r="AV129" s="264"/>
      <c r="AW129" s="264"/>
      <c r="AX129" s="1100" t="s">
        <v>487</v>
      </c>
      <c r="AY129" s="983"/>
      <c r="AZ129" s="983"/>
      <c r="BA129" s="983"/>
      <c r="BB129" s="983"/>
      <c r="BC129" s="983"/>
      <c r="BD129" s="983"/>
      <c r="BE129" s="984"/>
      <c r="BF129" s="1101" t="s">
        <v>488</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490</v>
      </c>
      <c r="X130" s="1107"/>
      <c r="Y130" s="1107"/>
      <c r="Z130" s="1108"/>
      <c r="AA130" s="991">
        <v>228456</v>
      </c>
      <c r="AB130" s="992"/>
      <c r="AC130" s="992"/>
      <c r="AD130" s="992"/>
      <c r="AE130" s="993"/>
      <c r="AF130" s="994">
        <v>226873</v>
      </c>
      <c r="AG130" s="992"/>
      <c r="AH130" s="992"/>
      <c r="AI130" s="992"/>
      <c r="AJ130" s="993"/>
      <c r="AK130" s="994">
        <v>237723</v>
      </c>
      <c r="AL130" s="992"/>
      <c r="AM130" s="992"/>
      <c r="AN130" s="992"/>
      <c r="AO130" s="993"/>
      <c r="AP130" s="1109"/>
      <c r="AQ130" s="1110"/>
      <c r="AR130" s="1110"/>
      <c r="AS130" s="1110"/>
      <c r="AT130" s="1111"/>
      <c r="AU130" s="264"/>
      <c r="AV130" s="264"/>
      <c r="AW130" s="264"/>
      <c r="AX130" s="1100" t="s">
        <v>491</v>
      </c>
      <c r="AY130" s="983"/>
      <c r="AZ130" s="983"/>
      <c r="BA130" s="983"/>
      <c r="BB130" s="983"/>
      <c r="BC130" s="983"/>
      <c r="BD130" s="983"/>
      <c r="BE130" s="984"/>
      <c r="BF130" s="1137">
        <v>3.2</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492</v>
      </c>
      <c r="X131" s="1145"/>
      <c r="Y131" s="1145"/>
      <c r="Z131" s="1146"/>
      <c r="AA131" s="1038">
        <v>2045186</v>
      </c>
      <c r="AB131" s="1017"/>
      <c r="AC131" s="1017"/>
      <c r="AD131" s="1017"/>
      <c r="AE131" s="1018"/>
      <c r="AF131" s="1016">
        <v>2045934</v>
      </c>
      <c r="AG131" s="1017"/>
      <c r="AH131" s="1017"/>
      <c r="AI131" s="1017"/>
      <c r="AJ131" s="1018"/>
      <c r="AK131" s="1016">
        <v>2048650</v>
      </c>
      <c r="AL131" s="1017"/>
      <c r="AM131" s="1017"/>
      <c r="AN131" s="1017"/>
      <c r="AO131" s="1018"/>
      <c r="AP131" s="1147"/>
      <c r="AQ131" s="1148"/>
      <c r="AR131" s="1148"/>
      <c r="AS131" s="1148"/>
      <c r="AT131" s="1149"/>
      <c r="AU131" s="264"/>
      <c r="AV131" s="264"/>
      <c r="AW131" s="264"/>
      <c r="AX131" s="1119" t="s">
        <v>493</v>
      </c>
      <c r="AY131" s="1070"/>
      <c r="AZ131" s="1070"/>
      <c r="BA131" s="1070"/>
      <c r="BB131" s="1070"/>
      <c r="BC131" s="1070"/>
      <c r="BD131" s="1070"/>
      <c r="BE131" s="1071"/>
      <c r="BF131" s="1120" t="s">
        <v>494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6" t="s">
        <v>495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496</v>
      </c>
      <c r="W132" s="1130"/>
      <c r="X132" s="1130"/>
      <c r="Y132" s="1130"/>
      <c r="Z132" s="1131"/>
      <c r="AA132" s="1132">
        <v>3.2171157049999999</v>
      </c>
      <c r="AB132" s="1133"/>
      <c r="AC132" s="1133"/>
      <c r="AD132" s="1133"/>
      <c r="AE132" s="1134"/>
      <c r="AF132" s="1135">
        <v>3.4083699670000001</v>
      </c>
      <c r="AG132" s="1133"/>
      <c r="AH132" s="1133"/>
      <c r="AI132" s="1133"/>
      <c r="AJ132" s="1134"/>
      <c r="AK132" s="1135">
        <v>3.1266443759999998</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497</v>
      </c>
      <c r="W133" s="1113"/>
      <c r="X133" s="1113"/>
      <c r="Y133" s="1113"/>
      <c r="Z133" s="1114"/>
      <c r="AA133" s="1115">
        <v>4.5</v>
      </c>
      <c r="AB133" s="1116"/>
      <c r="AC133" s="1116"/>
      <c r="AD133" s="1116"/>
      <c r="AE133" s="1117"/>
      <c r="AF133" s="1115">
        <v>3.7</v>
      </c>
      <c r="AG133" s="1116"/>
      <c r="AH133" s="1116"/>
      <c r="AI133" s="1116"/>
      <c r="AJ133" s="1117"/>
      <c r="AK133" s="1115">
        <v>3.2</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9P3qo5YydhQyHIHhHUrM5lR70H91ojpQL7HNULtwTkTYYgtj0SJa5J3NRnN/MwPovmrJ2fvIn0V67of1b4+fuQ==" saltValue="DEGV8H23Z/ZFCVB5gIra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68:P68"/>
    <mergeCell ref="B70:P70"/>
    <mergeCell ref="B69:P69"/>
    <mergeCell ref="B71:P71"/>
    <mergeCell ref="B72:P72"/>
    <mergeCell ref="B74:P74"/>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Hoz007K2qktE48/EY5HEJj98Rf+5nhLo7zthbHKOv1pvrDB1M09vHC/sXrR2b826zs8Fmxvb3k3SWZ1PTY/jg==" saltValue="UhBMX+tWPlyRLcnzzxUv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TNSaXTKYy/EJw1ecVUgkMrV8MLUDNbaDwE51+iyAaoSoGNSflfx/KBuEjYBwCoL9yTcsWDf3ficySnwoY3erQ==" saltValue="awGAf+AbksO+PVONk8ZR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501</v>
      </c>
      <c r="AP7" s="283"/>
      <c r="AQ7" s="284" t="s">
        <v>502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503</v>
      </c>
      <c r="AQ8" s="290" t="s">
        <v>504</v>
      </c>
      <c r="AR8" s="291" t="s">
        <v>505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506</v>
      </c>
      <c r="AL9" s="1156"/>
      <c r="AM9" s="1156"/>
      <c r="AN9" s="1157"/>
      <c r="AO9" s="292">
        <v>698400</v>
      </c>
      <c r="AP9" s="292">
        <v>103390</v>
      </c>
      <c r="AQ9" s="293">
        <v>107310</v>
      </c>
      <c r="AR9" s="294">
        <v>-3.7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507</v>
      </c>
      <c r="AL10" s="1156"/>
      <c r="AM10" s="1156"/>
      <c r="AN10" s="1157"/>
      <c r="AO10" s="295">
        <v>16918</v>
      </c>
      <c r="AP10" s="295">
        <v>2505</v>
      </c>
      <c r="AQ10" s="296">
        <v>12629</v>
      </c>
      <c r="AR10" s="297">
        <v>-80.2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508</v>
      </c>
      <c r="AL11" s="1156"/>
      <c r="AM11" s="1156"/>
      <c r="AN11" s="1157"/>
      <c r="AO11" s="295">
        <v>45674</v>
      </c>
      <c r="AP11" s="295">
        <v>6762</v>
      </c>
      <c r="AQ11" s="296">
        <v>13528</v>
      </c>
      <c r="AR11" s="297">
        <v>-50</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509</v>
      </c>
      <c r="AL12" s="1156"/>
      <c r="AM12" s="1156"/>
      <c r="AN12" s="1157"/>
      <c r="AO12" s="295" t="s">
        <v>510</v>
      </c>
      <c r="AP12" s="295" t="s">
        <v>510</v>
      </c>
      <c r="AQ12" s="296">
        <v>1569</v>
      </c>
      <c r="AR12" s="297" t="s">
        <v>510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511</v>
      </c>
      <c r="AL13" s="1156"/>
      <c r="AM13" s="1156"/>
      <c r="AN13" s="1157"/>
      <c r="AO13" s="295" t="s">
        <v>510</v>
      </c>
      <c r="AP13" s="295" t="s">
        <v>510</v>
      </c>
      <c r="AQ13" s="296" t="s">
        <v>510</v>
      </c>
      <c r="AR13" s="297" t="s">
        <v>510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512</v>
      </c>
      <c r="AL14" s="1156"/>
      <c r="AM14" s="1156"/>
      <c r="AN14" s="1157"/>
      <c r="AO14" s="295">
        <v>30194</v>
      </c>
      <c r="AP14" s="295">
        <v>4470</v>
      </c>
      <c r="AQ14" s="296">
        <v>5788</v>
      </c>
      <c r="AR14" s="297">
        <v>-22.8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513</v>
      </c>
      <c r="AL15" s="1156"/>
      <c r="AM15" s="1156"/>
      <c r="AN15" s="1157"/>
      <c r="AO15" s="295">
        <v>8601</v>
      </c>
      <c r="AP15" s="295">
        <v>1273</v>
      </c>
      <c r="AQ15" s="296">
        <v>2674</v>
      </c>
      <c r="AR15" s="297">
        <v>-52.4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514</v>
      </c>
      <c r="AL16" s="1159"/>
      <c r="AM16" s="1159"/>
      <c r="AN16" s="1160"/>
      <c r="AO16" s="295">
        <v>-55946</v>
      </c>
      <c r="AP16" s="295">
        <v>-8282</v>
      </c>
      <c r="AQ16" s="296">
        <v>-10217</v>
      </c>
      <c r="AR16" s="297">
        <v>-18.899999999999999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180</v>
      </c>
      <c r="AL17" s="1159"/>
      <c r="AM17" s="1159"/>
      <c r="AN17" s="1160"/>
      <c r="AO17" s="295">
        <v>743841</v>
      </c>
      <c r="AP17" s="295">
        <v>110117</v>
      </c>
      <c r="AQ17" s="296">
        <v>133280</v>
      </c>
      <c r="AR17" s="297">
        <v>-17.399999999999999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519</v>
      </c>
      <c r="AL21" s="1151"/>
      <c r="AM21" s="1151"/>
      <c r="AN21" s="1152"/>
      <c r="AO21" s="307">
        <v>10.95</v>
      </c>
      <c r="AP21" s="308">
        <v>12.41</v>
      </c>
      <c r="AQ21" s="309">
        <v>-1.46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520</v>
      </c>
      <c r="AL22" s="1151"/>
      <c r="AM22" s="1151"/>
      <c r="AN22" s="1152"/>
      <c r="AO22" s="312">
        <v>97.2</v>
      </c>
      <c r="AP22" s="313">
        <v>96.1</v>
      </c>
      <c r="AQ22" s="314">
        <v>1.1000000000000001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522</v>
      </c>
      <c r="AO27" s="273"/>
      <c r="AP27" s="273"/>
      <c r="AQ27" s="273"/>
      <c r="AR27" s="273"/>
      <c r="AS27" s="273"/>
      <c r="AT27" s="273"/>
    </row>
    <row r="28" spans="1:46" ht="16.2" x14ac:dyDescent="0.2">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501</v>
      </c>
      <c r="AP30" s="283"/>
      <c r="AQ30" s="284" t="s">
        <v>502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503</v>
      </c>
      <c r="AQ31" s="290" t="s">
        <v>504</v>
      </c>
      <c r="AR31" s="291" t="s">
        <v>505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525</v>
      </c>
      <c r="AL32" s="1167"/>
      <c r="AM32" s="1167"/>
      <c r="AN32" s="1168"/>
      <c r="AO32" s="322">
        <v>260352</v>
      </c>
      <c r="AP32" s="322">
        <v>38542</v>
      </c>
      <c r="AQ32" s="323">
        <v>65207</v>
      </c>
      <c r="AR32" s="324">
        <v>-40.9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526</v>
      </c>
      <c r="AL33" s="1167"/>
      <c r="AM33" s="1167"/>
      <c r="AN33" s="1168"/>
      <c r="AO33" s="322" t="s">
        <v>510</v>
      </c>
      <c r="AP33" s="322" t="s">
        <v>510</v>
      </c>
      <c r="AQ33" s="323" t="s">
        <v>510</v>
      </c>
      <c r="AR33" s="324" t="s">
        <v>510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527</v>
      </c>
      <c r="AL34" s="1167"/>
      <c r="AM34" s="1167"/>
      <c r="AN34" s="1168"/>
      <c r="AO34" s="322" t="s">
        <v>510</v>
      </c>
      <c r="AP34" s="322" t="s">
        <v>510</v>
      </c>
      <c r="AQ34" s="323" t="s">
        <v>510</v>
      </c>
      <c r="AR34" s="324" t="s">
        <v>510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528</v>
      </c>
      <c r="AL35" s="1167"/>
      <c r="AM35" s="1167"/>
      <c r="AN35" s="1168"/>
      <c r="AO35" s="322">
        <v>1031</v>
      </c>
      <c r="AP35" s="322">
        <v>153</v>
      </c>
      <c r="AQ35" s="323">
        <v>23731</v>
      </c>
      <c r="AR35" s="324">
        <v>-99.4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529</v>
      </c>
      <c r="AL36" s="1167"/>
      <c r="AM36" s="1167"/>
      <c r="AN36" s="1168"/>
      <c r="AO36" s="322">
        <v>17871</v>
      </c>
      <c r="AP36" s="322">
        <v>2646</v>
      </c>
      <c r="AQ36" s="323">
        <v>4111</v>
      </c>
      <c r="AR36" s="324">
        <v>-35.6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530</v>
      </c>
      <c r="AL37" s="1167"/>
      <c r="AM37" s="1167"/>
      <c r="AN37" s="1168"/>
      <c r="AO37" s="322">
        <v>21343</v>
      </c>
      <c r="AP37" s="322">
        <v>3160</v>
      </c>
      <c r="AQ37" s="323">
        <v>745</v>
      </c>
      <c r="AR37" s="324">
        <v>324.2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531</v>
      </c>
      <c r="AL38" s="1170"/>
      <c r="AM38" s="1170"/>
      <c r="AN38" s="1171"/>
      <c r="AO38" s="325">
        <v>1180</v>
      </c>
      <c r="AP38" s="325">
        <v>175</v>
      </c>
      <c r="AQ38" s="326">
        <v>5</v>
      </c>
      <c r="AR38" s="314">
        <v>3400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532</v>
      </c>
      <c r="AL39" s="1170"/>
      <c r="AM39" s="1170"/>
      <c r="AN39" s="1171"/>
      <c r="AO39" s="322" t="s">
        <v>510</v>
      </c>
      <c r="AP39" s="322" t="s">
        <v>510</v>
      </c>
      <c r="AQ39" s="323">
        <v>-2298</v>
      </c>
      <c r="AR39" s="324" t="s">
        <v>510</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533</v>
      </c>
      <c r="AL40" s="1167"/>
      <c r="AM40" s="1167"/>
      <c r="AN40" s="1168"/>
      <c r="AO40" s="322">
        <v>-237723</v>
      </c>
      <c r="AP40" s="322">
        <v>-35192</v>
      </c>
      <c r="AQ40" s="323">
        <v>-66358</v>
      </c>
      <c r="AR40" s="324">
        <v>-47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294</v>
      </c>
      <c r="AL41" s="1173"/>
      <c r="AM41" s="1173"/>
      <c r="AN41" s="1174"/>
      <c r="AO41" s="322">
        <v>64054</v>
      </c>
      <c r="AP41" s="322">
        <v>9482</v>
      </c>
      <c r="AQ41" s="323">
        <v>25144</v>
      </c>
      <c r="AR41" s="324">
        <v>-62.3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501</v>
      </c>
      <c r="AN49" s="1163" t="s">
        <v>537</v>
      </c>
      <c r="AO49" s="1164"/>
      <c r="AP49" s="1164"/>
      <c r="AQ49" s="1164"/>
      <c r="AR49" s="1165"/>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538</v>
      </c>
      <c r="AO50" s="339" t="s">
        <v>539</v>
      </c>
      <c r="AP50" s="340" t="s">
        <v>540</v>
      </c>
      <c r="AQ50" s="341" t="s">
        <v>541</v>
      </c>
      <c r="AR50" s="342" t="s">
        <v>542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957426</v>
      </c>
      <c r="AN51" s="344">
        <v>135172</v>
      </c>
      <c r="AO51" s="345">
        <v>78.7</v>
      </c>
      <c r="AP51" s="346">
        <v>118223</v>
      </c>
      <c r="AQ51" s="347">
        <v>0.5</v>
      </c>
      <c r="AR51" s="348">
        <v>78.2</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359024</v>
      </c>
      <c r="AN52" s="352">
        <v>50688</v>
      </c>
      <c r="AO52" s="353">
        <v>21.4</v>
      </c>
      <c r="AP52" s="354">
        <v>57106</v>
      </c>
      <c r="AQ52" s="355">
        <v>-8.4</v>
      </c>
      <c r="AR52" s="356">
        <v>29.8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525820</v>
      </c>
      <c r="AN53" s="344">
        <v>73810</v>
      </c>
      <c r="AO53" s="345">
        <v>-45.4</v>
      </c>
      <c r="AP53" s="346">
        <v>128485</v>
      </c>
      <c r="AQ53" s="347">
        <v>8.6999999999999993</v>
      </c>
      <c r="AR53" s="348">
        <v>-54.1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292511</v>
      </c>
      <c r="AN54" s="352">
        <v>41060</v>
      </c>
      <c r="AO54" s="353">
        <v>-19</v>
      </c>
      <c r="AP54" s="354">
        <v>62765</v>
      </c>
      <c r="AQ54" s="355">
        <v>9.9</v>
      </c>
      <c r="AR54" s="356">
        <v>-28.9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1148127</v>
      </c>
      <c r="AN55" s="344">
        <v>162555</v>
      </c>
      <c r="AO55" s="345">
        <v>120.2</v>
      </c>
      <c r="AP55" s="346">
        <v>128611</v>
      </c>
      <c r="AQ55" s="347">
        <v>0.1</v>
      </c>
      <c r="AR55" s="348">
        <v>120.1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528882</v>
      </c>
      <c r="AN56" s="352">
        <v>74881</v>
      </c>
      <c r="AO56" s="353">
        <v>82.4</v>
      </c>
      <c r="AP56" s="354">
        <v>61552</v>
      </c>
      <c r="AQ56" s="355">
        <v>-1.9</v>
      </c>
      <c r="AR56" s="356">
        <v>84.3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313533</v>
      </c>
      <c r="AN57" s="344">
        <v>45805</v>
      </c>
      <c r="AO57" s="345">
        <v>-71.8</v>
      </c>
      <c r="AP57" s="346">
        <v>138651</v>
      </c>
      <c r="AQ57" s="347">
        <v>7.8</v>
      </c>
      <c r="AR57" s="348">
        <v>-79.599999999999994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86595</v>
      </c>
      <c r="AN58" s="352">
        <v>12651</v>
      </c>
      <c r="AO58" s="353">
        <v>-83.1</v>
      </c>
      <c r="AP58" s="354">
        <v>71211</v>
      </c>
      <c r="AQ58" s="355">
        <v>15.7</v>
      </c>
      <c r="AR58" s="356">
        <v>-98.8</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861999</v>
      </c>
      <c r="AN59" s="344">
        <v>127609</v>
      </c>
      <c r="AO59" s="345">
        <v>178.6</v>
      </c>
      <c r="AP59" s="346">
        <v>122882</v>
      </c>
      <c r="AQ59" s="347">
        <v>-11.4</v>
      </c>
      <c r="AR59" s="348">
        <v>190</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550256</v>
      </c>
      <c r="AN60" s="352">
        <v>81459</v>
      </c>
      <c r="AO60" s="353">
        <v>543.9</v>
      </c>
      <c r="AP60" s="354">
        <v>65785</v>
      </c>
      <c r="AQ60" s="355">
        <v>-7.6</v>
      </c>
      <c r="AR60" s="356">
        <v>551.5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761381</v>
      </c>
      <c r="AN61" s="359">
        <v>108990</v>
      </c>
      <c r="AO61" s="360">
        <v>52.1</v>
      </c>
      <c r="AP61" s="361">
        <v>127370</v>
      </c>
      <c r="AQ61" s="362">
        <v>1.1000000000000001</v>
      </c>
      <c r="AR61" s="348">
        <v>51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363454</v>
      </c>
      <c r="AN62" s="352">
        <v>52148</v>
      </c>
      <c r="AO62" s="353">
        <v>109.1</v>
      </c>
      <c r="AP62" s="354">
        <v>63684</v>
      </c>
      <c r="AQ62" s="355">
        <v>1.5</v>
      </c>
      <c r="AR62" s="356">
        <v>107.6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UajAWIWvasjiQ8QxuJRxdoyKODkHyCGsXLXqhyLk/8sopNiJd1K6Iufrm/8vVsew3J4c0t4HA6P2qX76GDNylA==" saltValue="BuSGw4vU0pJfe3xNKEGT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h9iooa8UUaQ3i+VoxlqKz5N4ixjFN2abzScZgDRRKt/n3QD4bJoa9CCmMIJhnqjZYSp+vZlggqEJ5w7D4PIhw==" saltValue="yC6Dcy9XQbWTxlOke1e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t5KumiWXq1KCUdXJEr4M9eSyDbaJ7qo/IXte7W9LKz4Aku46kehCpfEc+tCLSwNDKt+S4wlN+mg00My7iOnTw==" saltValue="ltXQhYAYVpkbUV0zHCHN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75" t="s">
        <v>3</v>
      </c>
      <c r="D47" s="1175"/>
      <c r="E47" s="1176"/>
      <c r="F47" s="11">
        <v>52.96</v>
      </c>
      <c r="G47" s="12">
        <v>57.67</v>
      </c>
      <c r="H47" s="12">
        <v>56.06</v>
      </c>
      <c r="I47" s="12">
        <v>54.05</v>
      </c>
      <c r="J47" s="13">
        <v>50.25</v>
      </c>
    </row>
    <row r="48" spans="2:10" ht="57.75" customHeight="1" x14ac:dyDescent="0.2">
      <c r="B48" s="14"/>
      <c r="C48" s="1177" t="s">
        <v>4</v>
      </c>
      <c r="D48" s="1177"/>
      <c r="E48" s="1178"/>
      <c r="F48" s="15">
        <v>11.88</v>
      </c>
      <c r="G48" s="16">
        <v>12.51</v>
      </c>
      <c r="H48" s="16">
        <v>13.4</v>
      </c>
      <c r="I48" s="16">
        <v>18.43</v>
      </c>
      <c r="J48" s="17">
        <v>30.8</v>
      </c>
    </row>
    <row r="49" spans="2:10" ht="57.75" customHeight="1" thickBot="1" x14ac:dyDescent="0.25">
      <c r="B49" s="18"/>
      <c r="C49" s="1179" t="s">
        <v>5</v>
      </c>
      <c r="D49" s="1179"/>
      <c r="E49" s="1180"/>
      <c r="F49" s="19">
        <v>7.71</v>
      </c>
      <c r="G49" s="20">
        <v>3.42</v>
      </c>
      <c r="H49" s="20" t="s">
        <v>558</v>
      </c>
      <c r="I49" s="20">
        <v>3</v>
      </c>
      <c r="J49" s="21">
        <v>8.99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wibeLDpJ/dJK7aBWUAjjRFNFP4T/ovxrMJlCajQdT5SfwNGniXlxK8IwqOxpPWQ6AbMaaVIUhjv9BF5O+aKvA==" saltValue="qpc2zrXzHXwWfbp0+EF3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2019-03-08T07:49:56Z</cp:lastPrinted>
  <dcterms:created xsi:type="dcterms:W3CDTF">2019-02-14T05:10:01Z</dcterms:created>
  <dcterms:modified xsi:type="dcterms:W3CDTF">2019-10-28T07:22:21Z</dcterms:modified>
  <cp:category/>
</cp:coreProperties>
</file>