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金融班引継\■農業金融引継ファイル\■利子補給・電算・システム\R2\00利子補給関係\02_R2下期\01-2市町村へ交付手続き案内\R2.12.10〆　市町村へ交付手続き案内\案\"/>
    </mc:Choice>
  </mc:AlternateContent>
  <bookViews>
    <workbookView xWindow="120" yWindow="72" windowWidth="14952" windowHeight="7992"/>
  </bookViews>
  <sheets>
    <sheet name="2-1融資実績書" sheetId="2" r:id="rId1"/>
    <sheet name="2-2-1融資実績書" sheetId="4" r:id="rId2"/>
    <sheet name="2-2-2（付属資料）" sheetId="9" r:id="rId3"/>
    <sheet name="2-3融資実績書" sheetId="10" r:id="rId4"/>
    <sheet name="3収支決算書" sheetId="5" r:id="rId5"/>
  </sheets>
  <definedNames>
    <definedName name="_xlnm.Print_Area" localSheetId="0">'2-1融資実績書'!$A$1:$T$23</definedName>
    <definedName name="_xlnm.Print_Area" localSheetId="1">'2-2-1融資実績書'!$A$1:$K$31</definedName>
    <definedName name="_xlnm.Print_Area" localSheetId="2">'2-2-2（付属資料）'!$A$1:$J$20</definedName>
    <definedName name="_xlnm.Print_Area" localSheetId="3">'2-3融資実績書'!$A$1:$O$24</definedName>
    <definedName name="_xlnm.Print_Area" localSheetId="4">'3収支決算書'!$A$1:$F$24</definedName>
  </definedNames>
  <calcPr calcId="162913"/>
</workbook>
</file>

<file path=xl/calcChain.xml><?xml version="1.0" encoding="utf-8"?>
<calcChain xmlns="http://schemas.openxmlformats.org/spreadsheetml/2006/main">
  <c r="C20" i="5" l="1"/>
  <c r="N7" i="10"/>
  <c r="O7" i="10"/>
  <c r="N8" i="10"/>
  <c r="O8" i="10"/>
  <c r="N9" i="10"/>
  <c r="O9" i="10"/>
  <c r="N10" i="10"/>
  <c r="O10" i="10"/>
  <c r="N11" i="10"/>
  <c r="O11" i="10"/>
  <c r="N12" i="10"/>
  <c r="O12" i="10"/>
  <c r="N13" i="10"/>
  <c r="O13" i="10"/>
  <c r="N14" i="10"/>
  <c r="O14" i="10"/>
  <c r="N15" i="10"/>
  <c r="O15" i="10"/>
  <c r="N16" i="10"/>
  <c r="O16" i="10"/>
  <c r="N17" i="10"/>
  <c r="O17" i="10"/>
  <c r="N18" i="10"/>
  <c r="O18" i="10"/>
  <c r="N19" i="10"/>
  <c r="O19" i="10"/>
  <c r="N20" i="10"/>
  <c r="O20" i="10"/>
  <c r="O6" i="10"/>
  <c r="E19" i="4"/>
  <c r="D26" i="4"/>
  <c r="C26" i="4"/>
  <c r="K25" i="4"/>
  <c r="I25" i="4"/>
  <c r="G25" i="4"/>
  <c r="K19" i="4"/>
  <c r="I19" i="4"/>
  <c r="G19" i="4"/>
  <c r="K13" i="4"/>
  <c r="I13" i="4"/>
  <c r="G13" i="4"/>
  <c r="E25" i="4" l="1"/>
  <c r="E26" i="4" s="1"/>
  <c r="D25" i="4"/>
  <c r="C25" i="4"/>
  <c r="D19" i="4"/>
  <c r="C19" i="4"/>
  <c r="D13" i="4"/>
  <c r="E13" i="4"/>
  <c r="C13" i="4"/>
  <c r="T12" i="2"/>
  <c r="T13" i="2"/>
  <c r="T14" i="2"/>
  <c r="T15" i="2"/>
  <c r="T16" i="2"/>
  <c r="T17" i="2"/>
  <c r="T18" i="2"/>
  <c r="T19" i="2"/>
  <c r="T20" i="2"/>
  <c r="T21" i="2"/>
  <c r="T22" i="2"/>
  <c r="T11" i="2"/>
  <c r="S12" i="2"/>
  <c r="S13" i="2"/>
  <c r="S14" i="2"/>
  <c r="S15" i="2"/>
  <c r="S16" i="2"/>
  <c r="S17" i="2"/>
  <c r="S18" i="2"/>
  <c r="S19" i="2"/>
  <c r="S20" i="2"/>
  <c r="S21" i="2"/>
  <c r="S22" i="2"/>
  <c r="S11" i="2"/>
  <c r="N6" i="10" l="1"/>
  <c r="C23" i="2" l="1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</calcChain>
</file>

<file path=xl/sharedStrings.xml><?xml version="1.0" encoding="utf-8"?>
<sst xmlns="http://schemas.openxmlformats.org/spreadsheetml/2006/main" count="287" uniqueCount="100">
  <si>
    <t>別記第２号様式（第４条関係）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</si>
  <si>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別記第３号様式（第４条関係）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</si>
  <si>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（１）収入の部</t>
    <rPh sb="3" eb="5">
      <t>シュウニュウ</t>
    </rPh>
    <rPh sb="6" eb="7">
      <t>ブ</t>
    </rPh>
    <phoneticPr fontId="2"/>
  </si>
  <si>
    <t>区分</t>
    <rPh sb="0" eb="2">
      <t>クブン</t>
    </rPh>
    <phoneticPr fontId="2"/>
  </si>
  <si>
    <t>県費補助金</t>
    <rPh sb="0" eb="1">
      <t>ケン</t>
    </rPh>
    <rPh sb="1" eb="2">
      <t>ヒ</t>
    </rPh>
    <rPh sb="2" eb="5">
      <t>ホジョキン</t>
    </rPh>
    <phoneticPr fontId="2"/>
  </si>
  <si>
    <t>市町村費</t>
    <rPh sb="0" eb="3">
      <t>シチョウソン</t>
    </rPh>
    <rPh sb="3" eb="4">
      <t>ヒ</t>
    </rPh>
    <phoneticPr fontId="2"/>
  </si>
  <si>
    <t>計</t>
    <rPh sb="0" eb="1">
      <t>ケイ</t>
    </rPh>
    <phoneticPr fontId="2"/>
  </si>
  <si>
    <t>比較増減</t>
    <rPh sb="0" eb="2">
      <t>ヒカク</t>
    </rPh>
    <rPh sb="2" eb="4">
      <t>ゾウゲン</t>
    </rPh>
    <phoneticPr fontId="2"/>
  </si>
  <si>
    <t>増</t>
    <rPh sb="0" eb="1">
      <t>ゾウ</t>
    </rPh>
    <phoneticPr fontId="2"/>
  </si>
  <si>
    <t>円</t>
    <rPh sb="0" eb="1">
      <t>エン</t>
    </rPh>
    <phoneticPr fontId="2"/>
  </si>
  <si>
    <t>（２）支出の部</t>
    <rPh sb="3" eb="5">
      <t>シシュツ</t>
    </rPh>
    <rPh sb="6" eb="7">
      <t>ブ</t>
    </rPh>
    <phoneticPr fontId="2"/>
  </si>
  <si>
    <t>利子補給費</t>
    <rPh sb="0" eb="2">
      <t>リシ</t>
    </rPh>
    <rPh sb="2" eb="4">
      <t>ホキュウ</t>
    </rPh>
    <rPh sb="4" eb="5">
      <t>ヒ</t>
    </rPh>
    <phoneticPr fontId="2"/>
  </si>
  <si>
    <t>２　事業実施の内容</t>
    <rPh sb="2" eb="4">
      <t>ジギョウ</t>
    </rPh>
    <rPh sb="4" eb="6">
      <t>ジッシ</t>
    </rPh>
    <rPh sb="7" eb="9">
      <t>ナイヨウ</t>
    </rPh>
    <phoneticPr fontId="2"/>
  </si>
  <si>
    <t>　　（１）融資機関別当初貸付実績</t>
    <rPh sb="5" eb="7">
      <t>ユウシ</t>
    </rPh>
    <rPh sb="7" eb="10">
      <t>キカンベツ</t>
    </rPh>
    <rPh sb="10" eb="12">
      <t>トウショ</t>
    </rPh>
    <rPh sb="12" eb="14">
      <t>カシツケ</t>
    </rPh>
    <rPh sb="14" eb="16">
      <t>ジッセキ</t>
    </rPh>
    <phoneticPr fontId="2"/>
  </si>
  <si>
    <t>年度</t>
    <rPh sb="0" eb="2">
      <t>ネンド</t>
    </rPh>
    <phoneticPr fontId="2"/>
  </si>
  <si>
    <t>金額</t>
    <rPh sb="0" eb="2">
      <t>キンガク</t>
    </rPh>
    <phoneticPr fontId="2"/>
  </si>
  <si>
    <t>　　（２）利子補給実績</t>
    <rPh sb="5" eb="7">
      <t>リシ</t>
    </rPh>
    <rPh sb="7" eb="9">
      <t>ホキュウ</t>
    </rPh>
    <rPh sb="9" eb="11">
      <t>ジッセキ</t>
    </rPh>
    <phoneticPr fontId="2"/>
  </si>
  <si>
    <t>　　（３）利子補給計算明細書</t>
    <rPh sb="5" eb="7">
      <t>リシ</t>
    </rPh>
    <rPh sb="7" eb="9">
      <t>ホキュウ</t>
    </rPh>
    <rPh sb="9" eb="11">
      <t>ケイサン</t>
    </rPh>
    <rPh sb="11" eb="14">
      <t>メイサイショ</t>
    </rPh>
    <phoneticPr fontId="2"/>
  </si>
  <si>
    <t>借入者氏名</t>
    <rPh sb="0" eb="2">
      <t>シャクニュウ</t>
    </rPh>
    <rPh sb="2" eb="3">
      <t>シャ</t>
    </rPh>
    <rPh sb="3" eb="5">
      <t>シメイ</t>
    </rPh>
    <phoneticPr fontId="2"/>
  </si>
  <si>
    <t>異動年月日</t>
    <rPh sb="0" eb="2">
      <t>イドウ</t>
    </rPh>
    <rPh sb="2" eb="5">
      <t>ネンガッピ</t>
    </rPh>
    <phoneticPr fontId="2"/>
  </si>
  <si>
    <t>期首融資残高</t>
    <rPh sb="0" eb="2">
      <t>キシュ</t>
    </rPh>
    <rPh sb="2" eb="4">
      <t>ユウシ</t>
    </rPh>
    <rPh sb="4" eb="6">
      <t>ザンダカ</t>
    </rPh>
    <phoneticPr fontId="2"/>
  </si>
  <si>
    <t>期中貸付額</t>
    <rPh sb="0" eb="2">
      <t>キチュウ</t>
    </rPh>
    <rPh sb="2" eb="5">
      <t>カシツケガク</t>
    </rPh>
    <phoneticPr fontId="2"/>
  </si>
  <si>
    <t>期中償還額</t>
    <rPh sb="0" eb="2">
      <t>キチュウ</t>
    </rPh>
    <rPh sb="2" eb="5">
      <t>ショウカンガク</t>
    </rPh>
    <phoneticPr fontId="2"/>
  </si>
  <si>
    <t>約定</t>
    <rPh sb="0" eb="2">
      <t>ヤクジョウ</t>
    </rPh>
    <phoneticPr fontId="2"/>
  </si>
  <si>
    <t>繰上</t>
    <rPh sb="0" eb="2">
      <t>クリアゲ</t>
    </rPh>
    <phoneticPr fontId="2"/>
  </si>
  <si>
    <t>期末融資残高</t>
    <rPh sb="0" eb="2">
      <t>キマツ</t>
    </rPh>
    <rPh sb="2" eb="4">
      <t>ユウシ</t>
    </rPh>
    <rPh sb="4" eb="6">
      <t>ザンダカ</t>
    </rPh>
    <phoneticPr fontId="2"/>
  </si>
  <si>
    <t>日数</t>
    <rPh sb="0" eb="2">
      <t>ニッスウ</t>
    </rPh>
    <phoneticPr fontId="2"/>
  </si>
  <si>
    <t>積数</t>
    <rPh sb="0" eb="2">
      <t>セキスウ</t>
    </rPh>
    <phoneticPr fontId="2"/>
  </si>
  <si>
    <t>融資平均残高</t>
    <rPh sb="0" eb="2">
      <t>ユウシ</t>
    </rPh>
    <rPh sb="2" eb="4">
      <t>ヘイキン</t>
    </rPh>
    <rPh sb="4" eb="6">
      <t>ザンダカ</t>
    </rPh>
    <phoneticPr fontId="2"/>
  </si>
  <si>
    <t>承認　　年度別</t>
    <rPh sb="0" eb="2">
      <t>ショウニン</t>
    </rPh>
    <rPh sb="4" eb="7">
      <t>ネンドベツ</t>
    </rPh>
    <phoneticPr fontId="2"/>
  </si>
  <si>
    <t>（単位：円）</t>
    <rPh sb="1" eb="3">
      <t>タンイ</t>
    </rPh>
    <rPh sb="4" eb="5">
      <t>エン</t>
    </rPh>
    <phoneticPr fontId="2"/>
  </si>
  <si>
    <t>資金種類別</t>
    <rPh sb="0" eb="2">
      <t>シキン</t>
    </rPh>
    <rPh sb="2" eb="4">
      <t>シュルイ</t>
    </rPh>
    <rPh sb="4" eb="5">
      <t>ベツ</t>
    </rPh>
    <phoneticPr fontId="2"/>
  </si>
  <si>
    <t>（　　年１月１日）</t>
    <rPh sb="3" eb="4">
      <t>ネン</t>
    </rPh>
    <rPh sb="5" eb="6">
      <t>ガツ</t>
    </rPh>
    <rPh sb="7" eb="8">
      <t>ニチ</t>
    </rPh>
    <phoneticPr fontId="2"/>
  </si>
  <si>
    <t>（　　年12月31日）</t>
    <rPh sb="3" eb="4">
      <t>ネン</t>
    </rPh>
    <rPh sb="6" eb="7">
      <t>ガツ</t>
    </rPh>
    <rPh sb="9" eb="10">
      <t>ニチ</t>
    </rPh>
    <phoneticPr fontId="2"/>
  </si>
  <si>
    <t>％</t>
    <phoneticPr fontId="2"/>
  </si>
  <si>
    <t>率</t>
    <rPh sb="0" eb="1">
      <t>リツ</t>
    </rPh>
    <phoneticPr fontId="2"/>
  </si>
  <si>
    <t>利子補給の内訳</t>
    <rPh sb="0" eb="2">
      <t>リシ</t>
    </rPh>
    <rPh sb="2" eb="4">
      <t>ホキュウ</t>
    </rPh>
    <rPh sb="5" eb="7">
      <t>ウチワケ</t>
    </rPh>
    <phoneticPr fontId="2"/>
  </si>
  <si>
    <t>県補助</t>
    <rPh sb="0" eb="1">
      <t>ケン</t>
    </rPh>
    <rPh sb="1" eb="3">
      <t>ホジョ</t>
    </rPh>
    <phoneticPr fontId="2"/>
  </si>
  <si>
    <t>減</t>
    <rPh sb="0" eb="1">
      <t>ゲン</t>
    </rPh>
    <phoneticPr fontId="2"/>
  </si>
  <si>
    <t>（単位：円、％）</t>
    <rPh sb="1" eb="3">
      <t>タンイ</t>
    </rPh>
    <rPh sb="4" eb="5">
      <t>エン</t>
    </rPh>
    <phoneticPr fontId="2"/>
  </si>
  <si>
    <t>（単位：人、千円）</t>
    <rPh sb="1" eb="3">
      <t>タンイ</t>
    </rPh>
    <rPh sb="4" eb="5">
      <t>ヒト</t>
    </rPh>
    <rPh sb="6" eb="8">
      <t>センエン</t>
    </rPh>
    <phoneticPr fontId="2"/>
  </si>
  <si>
    <t>市町村利子補給</t>
    <rPh sb="0" eb="3">
      <t>シチョウソン</t>
    </rPh>
    <rPh sb="3" eb="5">
      <t>リシ</t>
    </rPh>
    <rPh sb="5" eb="7">
      <t>ホキュウ</t>
    </rPh>
    <phoneticPr fontId="2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</si>
  <si>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2"/>
  </si>
  <si>
    <t>融　資　実　績　書</t>
    <rPh sb="0" eb="1">
      <t>ユウ</t>
    </rPh>
    <rPh sb="2" eb="3">
      <t>シ</t>
    </rPh>
    <rPh sb="4" eb="5">
      <t>ジツ</t>
    </rPh>
    <rPh sb="6" eb="7">
      <t>ツムギ</t>
    </rPh>
    <rPh sb="8" eb="9">
      <t>ショ</t>
    </rPh>
    <phoneticPr fontId="2"/>
  </si>
  <si>
    <t>付属資料【別記第２号様式（２）関係】</t>
    <rPh sb="0" eb="2">
      <t>フゾク</t>
    </rPh>
    <rPh sb="2" eb="4">
      <t>シリョウ</t>
    </rPh>
    <rPh sb="5" eb="7">
      <t>ベッキ</t>
    </rPh>
    <rPh sb="7" eb="8">
      <t>ダイ</t>
    </rPh>
    <rPh sb="9" eb="10">
      <t>ゴウ</t>
    </rPh>
    <rPh sb="10" eb="12">
      <t>ヨウシキ</t>
    </rPh>
    <rPh sb="15" eb="17">
      <t>カンケイ</t>
    </rPh>
    <phoneticPr fontId="2"/>
  </si>
  <si>
    <t>％</t>
    <phoneticPr fontId="2"/>
  </si>
  <si>
    <t>融資機関</t>
    <rPh sb="0" eb="2">
      <t>ユウシ</t>
    </rPh>
    <rPh sb="2" eb="4">
      <t>キカン</t>
    </rPh>
    <phoneticPr fontId="2"/>
  </si>
  <si>
    <t>（人）</t>
    <rPh sb="1" eb="2">
      <t>ニン</t>
    </rPh>
    <phoneticPr fontId="2"/>
  </si>
  <si>
    <t>(千円)</t>
    <rPh sb="1" eb="3">
      <t>センエン</t>
    </rPh>
    <phoneticPr fontId="2"/>
  </si>
  <si>
    <t>１　事業実施の概要　農業者等の経営安定を図るため、農業制度資金に対する利子補給事業を実施した。</t>
    <rPh sb="2" eb="4">
      <t>ジギョウ</t>
    </rPh>
    <rPh sb="4" eb="6">
      <t>ジッシ</t>
    </rPh>
    <rPh sb="7" eb="9">
      <t>ガイヨウ</t>
    </rPh>
    <phoneticPr fontId="2"/>
  </si>
  <si>
    <t>貸付
人員</t>
    <rPh sb="0" eb="2">
      <t>カシツケ</t>
    </rPh>
    <rPh sb="3" eb="5">
      <t>ジンイン</t>
    </rPh>
    <phoneticPr fontId="2"/>
  </si>
  <si>
    <t>　（注）残高にはいずれも延滞金を除く。</t>
    <rPh sb="4" eb="6">
      <t>ザンダカ</t>
    </rPh>
    <rPh sb="12" eb="14">
      <t>エンタイ</t>
    </rPh>
    <rPh sb="14" eb="15">
      <t>キン</t>
    </rPh>
    <rPh sb="16" eb="17">
      <t>ノゾ</t>
    </rPh>
    <phoneticPr fontId="2"/>
  </si>
  <si>
    <t>～</t>
    <phoneticPr fontId="2"/>
  </si>
  <si>
    <t>貸付期間</t>
    <rPh sb="0" eb="2">
      <t>カシツケ</t>
    </rPh>
    <rPh sb="2" eb="4">
      <t>キカン</t>
    </rPh>
    <phoneticPr fontId="2"/>
  </si>
  <si>
    <t>期首
融資残高</t>
    <rPh sb="0" eb="2">
      <t>キシュ</t>
    </rPh>
    <rPh sb="3" eb="5">
      <t>ユウシ</t>
    </rPh>
    <rPh sb="5" eb="7">
      <t>ザンダカ</t>
    </rPh>
    <phoneticPr fontId="2"/>
  </si>
  <si>
    <t>期末
融資残高</t>
    <rPh sb="0" eb="2">
      <t>キマツ</t>
    </rPh>
    <rPh sb="3" eb="5">
      <t>ユウシ</t>
    </rPh>
    <rPh sb="5" eb="7">
      <t>ザンダカ</t>
    </rPh>
    <phoneticPr fontId="2"/>
  </si>
  <si>
    <r>
      <t>利子補給実績</t>
    </r>
    <r>
      <rPr>
        <b/>
        <sz val="12"/>
        <rFont val="ＭＳ Ｐゴシック"/>
        <family val="3"/>
        <charset val="128"/>
      </rPr>
      <t xml:space="preserve"> （資金種類別）</t>
    </r>
    <rPh sb="0" eb="2">
      <t>リシ</t>
    </rPh>
    <rPh sb="2" eb="4">
      <t>ホキュウ</t>
    </rPh>
    <rPh sb="4" eb="6">
      <t>ジッセキ</t>
    </rPh>
    <rPh sb="8" eb="10">
      <t>シキン</t>
    </rPh>
    <rPh sb="10" eb="12">
      <t>シュルイ</t>
    </rPh>
    <rPh sb="12" eb="13">
      <t>ベツ</t>
    </rPh>
    <phoneticPr fontId="2"/>
  </si>
  <si>
    <t>H21</t>
  </si>
  <si>
    <t>H22</t>
  </si>
  <si>
    <t>H23</t>
  </si>
  <si>
    <t>H24</t>
  </si>
  <si>
    <t>-</t>
    <phoneticPr fontId="2"/>
  </si>
  <si>
    <t>本年度
予算額</t>
    <rPh sb="0" eb="3">
      <t>ホンネンド</t>
    </rPh>
    <rPh sb="4" eb="7">
      <t>ヨサンガク</t>
    </rPh>
    <phoneticPr fontId="2"/>
  </si>
  <si>
    <t>本年度
決算額</t>
    <rPh sb="0" eb="3">
      <t>ホンネンド</t>
    </rPh>
    <rPh sb="4" eb="7">
      <t>ケッサンガク</t>
    </rPh>
    <phoneticPr fontId="2"/>
  </si>
  <si>
    <t>区　　　分</t>
    <rPh sb="0" eb="1">
      <t>ク</t>
    </rPh>
    <rPh sb="4" eb="5">
      <t>ブン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</si>
  <si>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</si>
  <si>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</si>
  <si>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合　　　計</t>
    <rPh sb="0" eb="1">
      <t>ゴウ</t>
    </rPh>
    <rPh sb="4" eb="5">
      <t>ケイ</t>
    </rPh>
    <phoneticPr fontId="2"/>
  </si>
  <si>
    <t>Ｃ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</si>
  <si>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</si>
  <si>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</si>
  <si>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</si>
  <si>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</si>
  <si>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</si>
  <si>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</si>
  <si>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</si>
  <si>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平成27年台風被害対策セーフティネット資金</t>
    <rPh sb="0" eb="2">
      <t>ヘイセイ</t>
    </rPh>
    <rPh sb="4" eb="5">
      <t>ネン</t>
    </rPh>
    <rPh sb="5" eb="7">
      <t>タイフウ</t>
    </rPh>
    <rPh sb="7" eb="9">
      <t>ヒガイ</t>
    </rPh>
    <rPh sb="9" eb="11">
      <t>タイサク</t>
    </rPh>
    <rPh sb="19" eb="21">
      <t>シキン</t>
    </rPh>
    <phoneticPr fontId="2"/>
  </si>
  <si>
    <t>平成28年熊本地震被害対策緊急資金</t>
  </si>
  <si>
    <t>平成28年熊本地震被害対策緊急資金</t>
    <phoneticPr fontId="2"/>
  </si>
  <si>
    <t>新型コロナウイルス対策緊急支援資金</t>
  </si>
  <si>
    <t>新型コロナウイルス対策緊急支援資金</t>
    <phoneticPr fontId="2"/>
  </si>
  <si>
    <t>令和２年７月豪雨被害対策緊急支援資金</t>
    <rPh sb="0" eb="18">
      <t>レ</t>
    </rPh>
    <phoneticPr fontId="2"/>
  </si>
  <si>
    <t>●●農業協同組合</t>
    <rPh sb="2" eb="4">
      <t>ノウギョウ</t>
    </rPh>
    <rPh sb="4" eb="6">
      <t>キョウドウ</t>
    </rPh>
    <rPh sb="6" eb="8">
      <t>クミアイ</t>
    </rPh>
    <phoneticPr fontId="2"/>
  </si>
  <si>
    <t>●●銀行</t>
    <rPh sb="2" eb="4">
      <t>ギンコウ</t>
    </rPh>
    <phoneticPr fontId="2"/>
  </si>
  <si>
    <t>●●●●信用金庫</t>
    <rPh sb="4" eb="6">
      <t>シンヨウ</t>
    </rPh>
    <rPh sb="6" eb="8">
      <t>キンコ</t>
    </rPh>
    <phoneticPr fontId="2"/>
  </si>
  <si>
    <t>H21</t>
    <phoneticPr fontId="2"/>
  </si>
  <si>
    <t>株式会社●●●●ファーム</t>
    <rPh sb="0" eb="4">
      <t>カブシキガイシャ</t>
    </rPh>
    <phoneticPr fontId="2"/>
  </si>
  <si>
    <t>熊本　太郎</t>
    <rPh sb="0" eb="2">
      <t>クマモト</t>
    </rPh>
    <rPh sb="3" eb="5">
      <t>タロウ</t>
    </rPh>
    <phoneticPr fontId="2"/>
  </si>
  <si>
    <t>　：</t>
    <phoneticPr fontId="2"/>
  </si>
  <si>
    <t xml:space="preserve">H22
</t>
    <phoneticPr fontId="2"/>
  </si>
  <si>
    <t>（令和●年１月１日）</t>
    <rPh sb="1" eb="3">
      <t>レイワ</t>
    </rPh>
    <rPh sb="4" eb="5">
      <t>ネン</t>
    </rPh>
    <rPh sb="6" eb="7">
      <t>ガツ</t>
    </rPh>
    <rPh sb="8" eb="9">
      <t>ニチ</t>
    </rPh>
    <phoneticPr fontId="2"/>
  </si>
  <si>
    <t>（令和●年12月31日）</t>
    <rPh sb="1" eb="3">
      <t>レイワ</t>
    </rPh>
    <rPh sb="4" eb="5">
      <t>ネン</t>
    </rPh>
    <rPh sb="7" eb="8">
      <t>ガツ</t>
    </rPh>
    <rPh sb="10" eb="11">
      <t>ニチ</t>
    </rPh>
    <phoneticPr fontId="2"/>
  </si>
  <si>
    <t>-</t>
    <phoneticPr fontId="2"/>
  </si>
  <si>
    <t>-</t>
    <phoneticPr fontId="2"/>
  </si>
  <si>
    <t>R●.1.1</t>
    <phoneticPr fontId="2"/>
  </si>
  <si>
    <t>R●.12.31</t>
    <phoneticPr fontId="2"/>
  </si>
  <si>
    <t>融資機関名 （●●農業協同組合）</t>
    <rPh sb="0" eb="2">
      <t>ユウシ</t>
    </rPh>
    <rPh sb="2" eb="4">
      <t>キカン</t>
    </rPh>
    <rPh sb="4" eb="5">
      <t>メイ</t>
    </rPh>
    <rPh sb="9" eb="11">
      <t>ノウギョウ</t>
    </rPh>
    <rPh sb="11" eb="13">
      <t>キョウドウ</t>
    </rPh>
    <rPh sb="13" eb="15">
      <t>クミアイ</t>
    </rPh>
    <phoneticPr fontId="2"/>
  </si>
  <si>
    <t>自立経営体育成資金</t>
    <rPh sb="0" eb="2">
      <t>ジリツ</t>
    </rPh>
    <rPh sb="2" eb="5">
      <t>ケイエイタイ</t>
    </rPh>
    <rPh sb="5" eb="7">
      <t>イクセイ</t>
    </rPh>
    <rPh sb="7" eb="9">
      <t>シキン</t>
    </rPh>
    <phoneticPr fontId="2"/>
  </si>
  <si>
    <t>自立経営体育成資金</t>
    <rPh sb="0" eb="2">
      <t>ジリツ</t>
    </rPh>
    <rPh sb="2" eb="5">
      <t>ケイエイタイ</t>
    </rPh>
    <rPh sb="5" eb="7">
      <t>イクセイ</t>
    </rPh>
    <phoneticPr fontId="2"/>
  </si>
  <si>
    <t>資金名 （自立経営体育成資金）</t>
    <rPh sb="0" eb="2">
      <t>シキン</t>
    </rPh>
    <rPh sb="2" eb="3">
      <t>メイ</t>
    </rPh>
    <rPh sb="5" eb="7">
      <t>ジリツ</t>
    </rPh>
    <rPh sb="7" eb="10">
      <t>ケイエイタイ</t>
    </rPh>
    <rPh sb="10" eb="12">
      <t>イクセイ</t>
    </rPh>
    <rPh sb="12" eb="14">
      <t>シキン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</si>
</sst>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.00_ "/>
    <numFmt numFmtId="179" formatCode="0.000_ "/>
    <numFmt numFmtId="180" formatCode="#,##0_);[Red]\(#,##0\)"/>
  </numFmts>
  <fonts count="11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12" xfId="0" applyFont="1" applyBorder="1" applyAlignment="1">
      <alignment horizontal="right" vertical="center" wrapText="1"/>
    </xf>
    <xf numFmtId="0" fontId="4" fillId="0" borderId="5" xfId="0" applyFont="1" applyBorder="1" applyAlignment="1">
      <alignment wrapText="1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2" xfId="1" applyNumberFormat="1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vertical="center" shrinkToFit="1"/>
    </xf>
    <xf numFmtId="178" fontId="8" fillId="0" borderId="1" xfId="0" applyNumberFormat="1" applyFont="1" applyFill="1" applyBorder="1" applyAlignment="1">
      <alignment vertical="center" shrinkToFit="1"/>
    </xf>
    <xf numFmtId="177" fontId="8" fillId="0" borderId="4" xfId="0" applyNumberFormat="1" applyFont="1" applyFill="1" applyBorder="1" applyAlignment="1">
      <alignment vertical="center" shrinkToFit="1"/>
    </xf>
    <xf numFmtId="179" fontId="8" fillId="0" borderId="1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 shrinkToFit="1"/>
    </xf>
    <xf numFmtId="178" fontId="8" fillId="0" borderId="1" xfId="0" applyNumberFormat="1" applyFont="1" applyFill="1" applyBorder="1">
      <alignment vertical="center"/>
    </xf>
    <xf numFmtId="179" fontId="8" fillId="0" borderId="1" xfId="0" applyNumberFormat="1" applyFont="1" applyFill="1" applyBorder="1">
      <alignment vertical="center"/>
    </xf>
    <xf numFmtId="177" fontId="8" fillId="0" borderId="16" xfId="0" applyNumberFormat="1" applyFont="1" applyFill="1" applyBorder="1" applyAlignment="1">
      <alignment horizontal="right" vertical="center" shrinkToFit="1"/>
    </xf>
    <xf numFmtId="178" fontId="8" fillId="0" borderId="16" xfId="0" applyNumberFormat="1" applyFont="1" applyFill="1" applyBorder="1">
      <alignment vertical="center"/>
    </xf>
    <xf numFmtId="179" fontId="8" fillId="0" borderId="16" xfId="0" applyNumberFormat="1" applyFont="1" applyFill="1" applyBorder="1">
      <alignment vertical="center"/>
    </xf>
    <xf numFmtId="178" fontId="4" fillId="0" borderId="1" xfId="0" applyNumberFormat="1" applyFont="1" applyFill="1" applyBorder="1" applyAlignment="1">
      <alignment horizontal="center" vertical="center" shrinkToFit="1"/>
    </xf>
    <xf numFmtId="179" fontId="4" fillId="0" borderId="1" xfId="0" applyNumberFormat="1" applyFont="1" applyFill="1" applyBorder="1" applyAlignment="1">
      <alignment horizontal="center" vertical="center" shrinkToFit="1"/>
    </xf>
    <xf numFmtId="177" fontId="8" fillId="0" borderId="16" xfId="0" applyNumberFormat="1" applyFont="1" applyFill="1" applyBorder="1" applyAlignment="1">
      <alignment vertical="center" shrinkToFit="1"/>
    </xf>
    <xf numFmtId="178" fontId="4" fillId="0" borderId="16" xfId="0" applyNumberFormat="1" applyFont="1" applyFill="1" applyBorder="1" applyAlignment="1">
      <alignment horizontal="center" vertical="center" shrinkToFit="1"/>
    </xf>
    <xf numFmtId="179" fontId="4" fillId="0" borderId="16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8" fillId="0" borderId="1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vertical="center" shrinkToFit="1"/>
    </xf>
    <xf numFmtId="178" fontId="4" fillId="0" borderId="2" xfId="0" applyNumberFormat="1" applyFont="1" applyFill="1" applyBorder="1" applyAlignment="1">
      <alignment horizontal="center" vertical="center" shrinkToFit="1"/>
    </xf>
    <xf numFmtId="179" fontId="4" fillId="0" borderId="2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Border="1" applyAlignment="1">
      <alignment vertical="center" shrinkToFit="1"/>
    </xf>
    <xf numFmtId="180" fontId="4" fillId="0" borderId="1" xfId="1" applyNumberFormat="1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/>
    </xf>
    <xf numFmtId="180" fontId="4" fillId="0" borderId="16" xfId="0" applyNumberFormat="1" applyFont="1" applyBorder="1" applyAlignment="1">
      <alignment vertical="center" shrinkToFit="1"/>
    </xf>
    <xf numFmtId="180" fontId="4" fillId="0" borderId="16" xfId="1" applyNumberFormat="1" applyFont="1" applyBorder="1" applyAlignment="1">
      <alignment vertical="center" shrinkToFit="1"/>
    </xf>
    <xf numFmtId="0" fontId="4" fillId="0" borderId="2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1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 shrinkToFit="1"/>
    </xf>
    <xf numFmtId="177" fontId="10" fillId="2" borderId="1" xfId="0" applyNumberFormat="1" applyFont="1" applyFill="1" applyBorder="1" applyAlignment="1">
      <alignment horizontal="center" vertical="center"/>
    </xf>
    <xf numFmtId="20" fontId="4" fillId="0" borderId="1" xfId="0" quotePrefix="1" applyNumberFormat="1" applyFont="1" applyFill="1" applyBorder="1" applyAlignment="1">
      <alignment horizontal="left" vertical="center" wrapText="1"/>
    </xf>
    <xf numFmtId="177" fontId="8" fillId="0" borderId="14" xfId="0" applyNumberFormat="1" applyFont="1" applyFill="1" applyBorder="1" applyAlignment="1">
      <alignment vertical="center" shrinkToFit="1"/>
    </xf>
    <xf numFmtId="177" fontId="8" fillId="0" borderId="2" xfId="0" applyNumberFormat="1" applyFont="1" applyFill="1" applyBorder="1" applyAlignment="1">
      <alignment horizontal="righ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/>
    </xf>
    <xf numFmtId="57" fontId="4" fillId="0" borderId="4" xfId="0" quotePrefix="1" applyNumberFormat="1" applyFont="1" applyFill="1" applyBorder="1" applyAlignment="1">
      <alignment horizontal="center" vertical="center" wrapText="1"/>
    </xf>
    <xf numFmtId="57" fontId="4" fillId="0" borderId="13" xfId="0" quotePrefix="1" applyNumberFormat="1" applyFont="1" applyFill="1" applyBorder="1" applyAlignment="1">
      <alignment horizontal="center" vertical="center" wrapText="1"/>
    </xf>
    <xf numFmtId="20" fontId="4" fillId="0" borderId="3" xfId="0" quotePrefix="1" applyNumberFormat="1" applyFont="1" applyFill="1" applyBorder="1" applyAlignment="1">
      <alignment horizontal="left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57" fontId="4" fillId="0" borderId="6" xfId="0" quotePrefix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57" fontId="4" fillId="0" borderId="21" xfId="0" quotePrefix="1" applyNumberFormat="1" applyFont="1" applyFill="1" applyBorder="1" applyAlignment="1">
      <alignment horizontal="center" vertical="center" wrapText="1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4" xfId="0" applyFill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62753</xdr:colOff>
      <xdr:row>0</xdr:row>
      <xdr:rowOff>53789</xdr:rowOff>
    </xdr:from>
    <xdr:to>
      <xdr:col>19</xdr:col>
      <xdr:colOff>528917</xdr:colOff>
      <xdr:row>1</xdr:row>
      <xdr:rowOff>224119</xdr:rowOff>
    </xdr:to>
    <xdr:sp macro="" textlink="">
      <xdr:nvSpPr>
        <xdr:cNvPr id="2" name="テキスト ボックス 1"/>
        <xdr:cNvSpPr txBox="1"/>
      </xdr:nvSpPr>
      <xdr:spPr>
        <a:xfrm>
          <a:off x="8561294" y="53789"/>
          <a:ext cx="1398494" cy="34962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995084</xdr:colOff>
      <xdr:row>27</xdr:row>
      <xdr:rowOff>44823</xdr:rowOff>
    </xdr:from>
    <xdr:ext cx="3251947" cy="493060"/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6436660" y="5916705"/>
          <a:ext cx="3251947" cy="4930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額のチェック：Ｂ＝Ｃ＋Ｄ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Ａ＝Ｃ＝Ｅ、Ｂ＝Ｇ＝Ｈ、Ｄ＝Ｆ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oneCellAnchor>
  <xdr:twoCellAnchor>
    <xdr:from>
      <xdr:col>2</xdr:col>
      <xdr:colOff>905436</xdr:colOff>
      <xdr:row>0</xdr:row>
      <xdr:rowOff>35858</xdr:rowOff>
    </xdr:from>
    <xdr:to>
      <xdr:col>4</xdr:col>
      <xdr:colOff>224119</xdr:colOff>
      <xdr:row>2</xdr:row>
      <xdr:rowOff>26894</xdr:rowOff>
    </xdr:to>
    <xdr:sp macro="" textlink="">
      <xdr:nvSpPr>
        <xdr:cNvPr id="2" name="テキスト ボックス 1"/>
        <xdr:cNvSpPr txBox="1"/>
      </xdr:nvSpPr>
      <xdr:spPr>
        <a:xfrm>
          <a:off x="4267201" y="35858"/>
          <a:ext cx="1398494" cy="34962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47064</xdr:colOff>
      <xdr:row>13</xdr:row>
      <xdr:rowOff>131781</xdr:rowOff>
    </xdr:from>
    <xdr:ext cx="3251947" cy="271631"/>
    <xdr:sp macro="" textlink="">
      <xdr:nvSpPr>
        <xdr:cNvPr id="4097" name="テキスト ボックス 2"/>
        <xdr:cNvSpPr txBox="1">
          <a:spLocks noChangeArrowheads="1"/>
        </xdr:cNvSpPr>
      </xdr:nvSpPr>
      <xdr:spPr bwMode="auto">
        <a:xfrm>
          <a:off x="5121088" y="4667922"/>
          <a:ext cx="3251947" cy="271631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額のチェック：Ａ＝Ｃ＝Ｅ、Ｂ＝Ｇ＝Ｈ、Ｄ＝Ｆ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367553</xdr:colOff>
      <xdr:row>0</xdr:row>
      <xdr:rowOff>53789</xdr:rowOff>
    </xdr:from>
    <xdr:to>
      <xdr:col>5</xdr:col>
      <xdr:colOff>439270</xdr:colOff>
      <xdr:row>2</xdr:row>
      <xdr:rowOff>44825</xdr:rowOff>
    </xdr:to>
    <xdr:sp macro="" textlink="">
      <xdr:nvSpPr>
        <xdr:cNvPr id="3" name="テキスト ボックス 2"/>
        <xdr:cNvSpPr txBox="1"/>
      </xdr:nvSpPr>
      <xdr:spPr>
        <a:xfrm>
          <a:off x="4114800" y="53789"/>
          <a:ext cx="1398494" cy="34962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206189</xdr:colOff>
      <xdr:row>0</xdr:row>
      <xdr:rowOff>26894</xdr:rowOff>
    </xdr:from>
    <xdr:to>
      <xdr:col>14</xdr:col>
      <xdr:colOff>726141</xdr:colOff>
      <xdr:row>1</xdr:row>
      <xdr:rowOff>197224</xdr:rowOff>
    </xdr:to>
    <xdr:sp macro="" textlink="">
      <xdr:nvSpPr>
        <xdr:cNvPr id="2" name="テキスト ボックス 1"/>
        <xdr:cNvSpPr txBox="1"/>
      </xdr:nvSpPr>
      <xdr:spPr>
        <a:xfrm>
          <a:off x="8516471" y="26894"/>
          <a:ext cx="1398494" cy="34962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685800</xdr:colOff>
      <xdr:row>20</xdr:row>
      <xdr:rowOff>129540</xdr:rowOff>
    </xdr:from>
    <xdr:ext cx="3251947" cy="271631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2933700" y="8953500"/>
          <a:ext cx="3251947" cy="271631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額のチェック：Ａ＝Ｃ＝Ｅ、Ｂ＝Ｇ＝Ｈ、Ｄ＝Ｆ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685800</xdr:colOff>
      <xdr:row>10</xdr:row>
      <xdr:rowOff>137160</xdr:rowOff>
    </xdr:from>
    <xdr:ext cx="3251947" cy="271631"/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2933700" y="3596640"/>
          <a:ext cx="3251947" cy="271631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額のチェック：Ａ＝Ｃ＝Ｅ、Ｂ＝Ｇ＝Ｈ、Ｄ＝Ｆ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4</xdr:col>
      <xdr:colOff>342900</xdr:colOff>
      <xdr:row>0</xdr:row>
      <xdr:rowOff>137160</xdr:rowOff>
    </xdr:from>
    <xdr:to>
      <xdr:col>5</xdr:col>
      <xdr:colOff>743174</xdr:colOff>
      <xdr:row>1</xdr:row>
      <xdr:rowOff>303904</xdr:rowOff>
    </xdr:to>
    <xdr:sp macro="" textlink="">
      <xdr:nvSpPr>
        <xdr:cNvPr id="4" name="テキスト ボックス 3"/>
        <xdr:cNvSpPr txBox="1"/>
      </xdr:nvSpPr>
      <xdr:spPr>
        <a:xfrm>
          <a:off x="4587240" y="137160"/>
          <a:ext cx="1398494" cy="34962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tabSelected="1" view="pageBreakPreview" zoomScale="85" zoomScaleNormal="100" zoomScaleSheetLayoutView="85" workbookViewId="0">
      <selection activeCell="P5" sqref="P5"/>
    </sheetView>
  </sheetViews>
  <sheetFormatPr defaultRowHeight="14.4" x14ac:dyDescent="0.2"/>
  <cols>
    <col min="1" max="1" width="17.5" customWidth="1"/>
    <col min="2" max="2" width="3.796875" bestFit="1" customWidth="1"/>
    <col min="3" max="3" width="4.59765625" bestFit="1" customWidth="1"/>
    <col min="4" max="4" width="7.69921875" customWidth="1"/>
    <col min="5" max="5" width="4.59765625" bestFit="1" customWidth="1"/>
    <col min="6" max="6" width="7.69921875" customWidth="1"/>
    <col min="7" max="7" width="4.59765625" bestFit="1" customWidth="1"/>
    <col min="8" max="8" width="7.69921875" customWidth="1"/>
    <col min="9" max="9" width="4.59765625" bestFit="1" customWidth="1"/>
    <col min="10" max="10" width="7.69921875" customWidth="1"/>
    <col min="11" max="11" width="4.59765625" bestFit="1" customWidth="1"/>
    <col min="12" max="12" width="7.69921875" customWidth="1"/>
    <col min="13" max="13" width="4.59765625" bestFit="1" customWidth="1"/>
    <col min="14" max="14" width="7.69921875" customWidth="1"/>
    <col min="15" max="15" width="4.59765625" bestFit="1" customWidth="1"/>
    <col min="16" max="16" width="7.69921875" customWidth="1"/>
    <col min="17" max="17" width="4.59765625" bestFit="1" customWidth="1"/>
    <col min="18" max="18" width="7.69921875" customWidth="1"/>
    <col min="19" max="19" width="4.59765625" bestFit="1" customWidth="1"/>
    <col min="20" max="20" width="7.69921875" customWidth="1"/>
  </cols>
  <sheetData>
    <row r="1" spans="1:20" x14ac:dyDescent="0.2">
      <c r="A1" t="s">
        <v>0</v>
      </c>
    </row>
    <row r="2" spans="1:20" ht="18.75" customHeight="1" x14ac:dyDescent="0.2">
      <c r="A2" s="92" t="s">
        <v>43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10.199999999999999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25.2" customHeight="1" x14ac:dyDescent="0.2">
      <c r="A4" s="15" t="s">
        <v>49</v>
      </c>
    </row>
    <row r="5" spans="1:20" ht="25.2" customHeight="1" x14ac:dyDescent="0.2">
      <c r="A5" t="s">
        <v>12</v>
      </c>
    </row>
    <row r="6" spans="1:20" x14ac:dyDescent="0.2">
      <c r="A6" t="s">
        <v>13</v>
      </c>
    </row>
    <row r="7" spans="1:20" x14ac:dyDescent="0.2">
      <c r="T7" s="23" t="s">
        <v>40</v>
      </c>
    </row>
    <row r="8" spans="1:20" s="3" customFormat="1" ht="34.5" customHeight="1" x14ac:dyDescent="0.2">
      <c r="A8" s="98" t="s">
        <v>3</v>
      </c>
      <c r="B8" s="95" t="s">
        <v>14</v>
      </c>
      <c r="C8" s="93" t="s">
        <v>97</v>
      </c>
      <c r="D8" s="93"/>
      <c r="E8" s="93" t="s">
        <v>76</v>
      </c>
      <c r="F8" s="93"/>
      <c r="G8" s="93" t="s">
        <v>78</v>
      </c>
      <c r="H8" s="93"/>
      <c r="I8" s="93" t="s">
        <v>80</v>
      </c>
      <c r="J8" s="93"/>
      <c r="K8" s="93" t="s">
        <v>81</v>
      </c>
      <c r="L8" s="93"/>
      <c r="M8" s="93"/>
      <c r="N8" s="93"/>
      <c r="O8" s="93"/>
      <c r="P8" s="93"/>
      <c r="Q8" s="93"/>
      <c r="R8" s="93"/>
      <c r="S8" s="94" t="s">
        <v>6</v>
      </c>
      <c r="T8" s="94"/>
    </row>
    <row r="9" spans="1:20" s="4" customFormat="1" ht="23.25" customHeight="1" x14ac:dyDescent="0.2">
      <c r="A9" s="99"/>
      <c r="B9" s="96"/>
      <c r="C9" s="22" t="s">
        <v>50</v>
      </c>
      <c r="D9" s="20" t="s">
        <v>15</v>
      </c>
      <c r="E9" s="22" t="s">
        <v>50</v>
      </c>
      <c r="F9" s="20" t="s">
        <v>15</v>
      </c>
      <c r="G9" s="22" t="s">
        <v>50</v>
      </c>
      <c r="H9" s="20" t="s">
        <v>15</v>
      </c>
      <c r="I9" s="22" t="s">
        <v>50</v>
      </c>
      <c r="J9" s="20" t="s">
        <v>15</v>
      </c>
      <c r="K9" s="22" t="s">
        <v>50</v>
      </c>
      <c r="L9" s="20" t="s">
        <v>15</v>
      </c>
      <c r="M9" s="22" t="s">
        <v>50</v>
      </c>
      <c r="N9" s="20" t="s">
        <v>15</v>
      </c>
      <c r="O9" s="22" t="s">
        <v>50</v>
      </c>
      <c r="P9" s="20" t="s">
        <v>15</v>
      </c>
      <c r="Q9" s="22" t="s">
        <v>50</v>
      </c>
      <c r="R9" s="20" t="s">
        <v>15</v>
      </c>
      <c r="S9" s="22" t="s">
        <v>50</v>
      </c>
      <c r="T9" s="20" t="s">
        <v>15</v>
      </c>
    </row>
    <row r="10" spans="1:20" s="5" customFormat="1" ht="10.8" x14ac:dyDescent="0.15">
      <c r="A10" s="19" t="s">
        <v>46</v>
      </c>
      <c r="B10" s="97"/>
      <c r="C10" s="18" t="s">
        <v>47</v>
      </c>
      <c r="D10" s="18" t="s">
        <v>48</v>
      </c>
      <c r="E10" s="18" t="s">
        <v>47</v>
      </c>
      <c r="F10" s="18" t="s">
        <v>48</v>
      </c>
      <c r="G10" s="18" t="s">
        <v>47</v>
      </c>
      <c r="H10" s="18" t="s">
        <v>48</v>
      </c>
      <c r="I10" s="18" t="s">
        <v>47</v>
      </c>
      <c r="J10" s="18" t="s">
        <v>48</v>
      </c>
      <c r="K10" s="18" t="s">
        <v>47</v>
      </c>
      <c r="L10" s="18" t="s">
        <v>48</v>
      </c>
      <c r="M10" s="18" t="s">
        <v>47</v>
      </c>
      <c r="N10" s="18" t="s">
        <v>48</v>
      </c>
      <c r="O10" s="18" t="s">
        <v>47</v>
      </c>
      <c r="P10" s="18" t="s">
        <v>48</v>
      </c>
      <c r="Q10" s="18" t="s">
        <v>47</v>
      </c>
      <c r="R10" s="18" t="s">
        <v>48</v>
      </c>
      <c r="S10" s="18" t="s">
        <v>47</v>
      </c>
      <c r="T10" s="18" t="s">
        <v>48</v>
      </c>
    </row>
    <row r="11" spans="1:20" s="1" customFormat="1" ht="20.100000000000001" customHeight="1" x14ac:dyDescent="0.2">
      <c r="A11" s="100" t="s">
        <v>82</v>
      </c>
      <c r="B11" s="2" t="s">
        <v>85</v>
      </c>
      <c r="C11" s="57">
        <v>1</v>
      </c>
      <c r="D11" s="58">
        <v>10000</v>
      </c>
      <c r="E11" s="57">
        <v>1</v>
      </c>
      <c r="F11" s="58">
        <v>10000</v>
      </c>
      <c r="G11" s="57">
        <v>1</v>
      </c>
      <c r="H11" s="58">
        <v>10000</v>
      </c>
      <c r="I11" s="57">
        <v>1</v>
      </c>
      <c r="J11" s="58">
        <v>10000</v>
      </c>
      <c r="K11" s="57">
        <v>1</v>
      </c>
      <c r="L11" s="58">
        <v>10000</v>
      </c>
      <c r="M11" s="57"/>
      <c r="N11" s="58"/>
      <c r="O11" s="57"/>
      <c r="P11" s="58"/>
      <c r="Q11" s="57"/>
      <c r="R11" s="58"/>
      <c r="S11" s="57">
        <f>SUM(C11,E11,G11,I11,K11)</f>
        <v>5</v>
      </c>
      <c r="T11" s="57">
        <f>SUM(D11,F11,H11,J11,L11)</f>
        <v>50000</v>
      </c>
    </row>
    <row r="12" spans="1:20" s="1" customFormat="1" ht="20.100000000000001" customHeight="1" x14ac:dyDescent="0.2">
      <c r="A12" s="101"/>
      <c r="B12" s="2" t="s">
        <v>58</v>
      </c>
      <c r="C12" s="57">
        <v>1</v>
      </c>
      <c r="D12" s="58">
        <v>10000</v>
      </c>
      <c r="E12" s="57">
        <v>1</v>
      </c>
      <c r="F12" s="58">
        <v>10000</v>
      </c>
      <c r="G12" s="57">
        <v>1</v>
      </c>
      <c r="H12" s="58">
        <v>10000</v>
      </c>
      <c r="I12" s="57">
        <v>1</v>
      </c>
      <c r="J12" s="58">
        <v>10000</v>
      </c>
      <c r="K12" s="57">
        <v>1</v>
      </c>
      <c r="L12" s="58">
        <v>10000</v>
      </c>
      <c r="M12" s="57"/>
      <c r="N12" s="58"/>
      <c r="O12" s="57"/>
      <c r="P12" s="58"/>
      <c r="Q12" s="57"/>
      <c r="R12" s="58"/>
      <c r="S12" s="57">
        <f t="shared" ref="S12:S22" si="0">SUM(C12,E12,G12,I12,K12)</f>
        <v>5</v>
      </c>
      <c r="T12" s="57">
        <f t="shared" ref="T12:T22" si="1">SUM(D12,F12,H12,J12,L12)</f>
        <v>50000</v>
      </c>
    </row>
    <row r="13" spans="1:20" s="1" customFormat="1" ht="20.100000000000001" customHeight="1" x14ac:dyDescent="0.2">
      <c r="A13" s="101"/>
      <c r="B13" s="2" t="s">
        <v>59</v>
      </c>
      <c r="C13" s="57">
        <v>1</v>
      </c>
      <c r="D13" s="58">
        <v>10000</v>
      </c>
      <c r="E13" s="57">
        <v>1</v>
      </c>
      <c r="F13" s="58">
        <v>10000</v>
      </c>
      <c r="G13" s="57">
        <v>1</v>
      </c>
      <c r="H13" s="58">
        <v>10000</v>
      </c>
      <c r="I13" s="57">
        <v>1</v>
      </c>
      <c r="J13" s="58">
        <v>10000</v>
      </c>
      <c r="K13" s="57">
        <v>1</v>
      </c>
      <c r="L13" s="58">
        <v>10000</v>
      </c>
      <c r="M13" s="57"/>
      <c r="N13" s="58"/>
      <c r="O13" s="57"/>
      <c r="P13" s="58"/>
      <c r="Q13" s="57"/>
      <c r="R13" s="58"/>
      <c r="S13" s="57">
        <f t="shared" si="0"/>
        <v>5</v>
      </c>
      <c r="T13" s="57">
        <f t="shared" si="1"/>
        <v>50000</v>
      </c>
    </row>
    <row r="14" spans="1:20" s="1" customFormat="1" ht="20.100000000000001" customHeight="1" x14ac:dyDescent="0.2">
      <c r="A14" s="101"/>
      <c r="B14" s="2" t="s">
        <v>60</v>
      </c>
      <c r="C14" s="57">
        <v>1</v>
      </c>
      <c r="D14" s="58">
        <v>10000</v>
      </c>
      <c r="E14" s="57">
        <v>1</v>
      </c>
      <c r="F14" s="58">
        <v>10000</v>
      </c>
      <c r="G14" s="57">
        <v>1</v>
      </c>
      <c r="H14" s="58">
        <v>10000</v>
      </c>
      <c r="I14" s="57">
        <v>1</v>
      </c>
      <c r="J14" s="58">
        <v>10000</v>
      </c>
      <c r="K14" s="57">
        <v>1</v>
      </c>
      <c r="L14" s="58">
        <v>10000</v>
      </c>
      <c r="M14" s="57"/>
      <c r="N14" s="58"/>
      <c r="O14" s="57"/>
      <c r="P14" s="58"/>
      <c r="Q14" s="57"/>
      <c r="R14" s="58"/>
      <c r="S14" s="57">
        <f t="shared" si="0"/>
        <v>5</v>
      </c>
      <c r="T14" s="57">
        <f t="shared" si="1"/>
        <v>50000</v>
      </c>
    </row>
    <row r="15" spans="1:20" s="1" customFormat="1" ht="20.100000000000001" customHeight="1" x14ac:dyDescent="0.2">
      <c r="A15" s="100" t="s">
        <v>83</v>
      </c>
      <c r="B15" s="2" t="s">
        <v>85</v>
      </c>
      <c r="C15" s="57">
        <v>1</v>
      </c>
      <c r="D15" s="58">
        <v>10000</v>
      </c>
      <c r="E15" s="57">
        <v>1</v>
      </c>
      <c r="F15" s="58">
        <v>10000</v>
      </c>
      <c r="G15" s="57">
        <v>1</v>
      </c>
      <c r="H15" s="58">
        <v>10000</v>
      </c>
      <c r="I15" s="57">
        <v>1</v>
      </c>
      <c r="J15" s="58">
        <v>10000</v>
      </c>
      <c r="K15" s="57">
        <v>1</v>
      </c>
      <c r="L15" s="58">
        <v>10000</v>
      </c>
      <c r="M15" s="57"/>
      <c r="N15" s="58"/>
      <c r="O15" s="57"/>
      <c r="P15" s="58"/>
      <c r="Q15" s="57"/>
      <c r="R15" s="58"/>
      <c r="S15" s="57">
        <f t="shared" si="0"/>
        <v>5</v>
      </c>
      <c r="T15" s="57">
        <f t="shared" si="1"/>
        <v>50000</v>
      </c>
    </row>
    <row r="16" spans="1:20" s="1" customFormat="1" ht="20.100000000000001" customHeight="1" x14ac:dyDescent="0.2">
      <c r="A16" s="101"/>
      <c r="B16" s="2" t="s">
        <v>58</v>
      </c>
      <c r="C16" s="57">
        <v>1</v>
      </c>
      <c r="D16" s="58">
        <v>10000</v>
      </c>
      <c r="E16" s="57">
        <v>1</v>
      </c>
      <c r="F16" s="58">
        <v>10000</v>
      </c>
      <c r="G16" s="57">
        <v>1</v>
      </c>
      <c r="H16" s="58">
        <v>10000</v>
      </c>
      <c r="I16" s="57">
        <v>1</v>
      </c>
      <c r="J16" s="58">
        <v>10000</v>
      </c>
      <c r="K16" s="57">
        <v>1</v>
      </c>
      <c r="L16" s="58">
        <v>10000</v>
      </c>
      <c r="M16" s="57"/>
      <c r="N16" s="58"/>
      <c r="O16" s="57"/>
      <c r="P16" s="58"/>
      <c r="Q16" s="57"/>
      <c r="R16" s="58"/>
      <c r="S16" s="57">
        <f t="shared" si="0"/>
        <v>5</v>
      </c>
      <c r="T16" s="57">
        <f t="shared" si="1"/>
        <v>50000</v>
      </c>
    </row>
    <row r="17" spans="1:20" s="1" customFormat="1" ht="20.100000000000001" customHeight="1" x14ac:dyDescent="0.2">
      <c r="A17" s="101"/>
      <c r="B17" s="2" t="s">
        <v>59</v>
      </c>
      <c r="C17" s="57">
        <v>1</v>
      </c>
      <c r="D17" s="58">
        <v>10000</v>
      </c>
      <c r="E17" s="57">
        <v>1</v>
      </c>
      <c r="F17" s="58">
        <v>10000</v>
      </c>
      <c r="G17" s="57">
        <v>1</v>
      </c>
      <c r="H17" s="58">
        <v>10000</v>
      </c>
      <c r="I17" s="57">
        <v>1</v>
      </c>
      <c r="J17" s="58">
        <v>10000</v>
      </c>
      <c r="K17" s="57">
        <v>1</v>
      </c>
      <c r="L17" s="58">
        <v>10000</v>
      </c>
      <c r="M17" s="57"/>
      <c r="N17" s="58"/>
      <c r="O17" s="57"/>
      <c r="P17" s="58"/>
      <c r="Q17" s="57"/>
      <c r="R17" s="58"/>
      <c r="S17" s="57">
        <f t="shared" si="0"/>
        <v>5</v>
      </c>
      <c r="T17" s="57">
        <f t="shared" si="1"/>
        <v>50000</v>
      </c>
    </row>
    <row r="18" spans="1:20" s="1" customFormat="1" ht="20.100000000000001" customHeight="1" x14ac:dyDescent="0.2">
      <c r="A18" s="102"/>
      <c r="B18" s="2" t="s">
        <v>60</v>
      </c>
      <c r="C18" s="57">
        <v>1</v>
      </c>
      <c r="D18" s="58">
        <v>10000</v>
      </c>
      <c r="E18" s="57">
        <v>1</v>
      </c>
      <c r="F18" s="58">
        <v>10000</v>
      </c>
      <c r="G18" s="57">
        <v>1</v>
      </c>
      <c r="H18" s="58">
        <v>10000</v>
      </c>
      <c r="I18" s="57">
        <v>1</v>
      </c>
      <c r="J18" s="58">
        <v>10000</v>
      </c>
      <c r="K18" s="57">
        <v>1</v>
      </c>
      <c r="L18" s="58">
        <v>10000</v>
      </c>
      <c r="M18" s="57"/>
      <c r="N18" s="58"/>
      <c r="O18" s="57"/>
      <c r="P18" s="58"/>
      <c r="Q18" s="57"/>
      <c r="R18" s="58"/>
      <c r="S18" s="57">
        <f t="shared" si="0"/>
        <v>5</v>
      </c>
      <c r="T18" s="57">
        <f t="shared" si="1"/>
        <v>50000</v>
      </c>
    </row>
    <row r="19" spans="1:20" s="1" customFormat="1" ht="20.100000000000001" customHeight="1" x14ac:dyDescent="0.2">
      <c r="A19" s="100" t="s">
        <v>84</v>
      </c>
      <c r="B19" s="2" t="s">
        <v>85</v>
      </c>
      <c r="C19" s="57">
        <v>1</v>
      </c>
      <c r="D19" s="58">
        <v>10000</v>
      </c>
      <c r="E19" s="57">
        <v>1</v>
      </c>
      <c r="F19" s="58">
        <v>10000</v>
      </c>
      <c r="G19" s="57">
        <v>1</v>
      </c>
      <c r="H19" s="58">
        <v>10000</v>
      </c>
      <c r="I19" s="57">
        <v>1</v>
      </c>
      <c r="J19" s="58">
        <v>10000</v>
      </c>
      <c r="K19" s="57">
        <v>1</v>
      </c>
      <c r="L19" s="58">
        <v>10000</v>
      </c>
      <c r="M19" s="57"/>
      <c r="N19" s="58"/>
      <c r="O19" s="57"/>
      <c r="P19" s="58"/>
      <c r="Q19" s="57"/>
      <c r="R19" s="58"/>
      <c r="S19" s="57">
        <f t="shared" si="0"/>
        <v>5</v>
      </c>
      <c r="T19" s="57">
        <f t="shared" si="1"/>
        <v>50000</v>
      </c>
    </row>
    <row r="20" spans="1:20" s="1" customFormat="1" ht="20.100000000000001" customHeight="1" x14ac:dyDescent="0.2">
      <c r="A20" s="101"/>
      <c r="B20" s="2" t="s">
        <v>58</v>
      </c>
      <c r="C20" s="57">
        <v>1</v>
      </c>
      <c r="D20" s="58">
        <v>10000</v>
      </c>
      <c r="E20" s="57">
        <v>1</v>
      </c>
      <c r="F20" s="58">
        <v>10000</v>
      </c>
      <c r="G20" s="57">
        <v>1</v>
      </c>
      <c r="H20" s="58">
        <v>10000</v>
      </c>
      <c r="I20" s="57">
        <v>1</v>
      </c>
      <c r="J20" s="58">
        <v>10000</v>
      </c>
      <c r="K20" s="57">
        <v>1</v>
      </c>
      <c r="L20" s="58">
        <v>10000</v>
      </c>
      <c r="M20" s="57"/>
      <c r="N20" s="58"/>
      <c r="O20" s="57"/>
      <c r="P20" s="58"/>
      <c r="Q20" s="57"/>
      <c r="R20" s="58"/>
      <c r="S20" s="57">
        <f t="shared" si="0"/>
        <v>5</v>
      </c>
      <c r="T20" s="57">
        <f t="shared" si="1"/>
        <v>50000</v>
      </c>
    </row>
    <row r="21" spans="1:20" s="1" customFormat="1" ht="20.100000000000001" customHeight="1" x14ac:dyDescent="0.2">
      <c r="A21" s="101"/>
      <c r="B21" s="2" t="s">
        <v>59</v>
      </c>
      <c r="C21" s="57">
        <v>1</v>
      </c>
      <c r="D21" s="58">
        <v>10000</v>
      </c>
      <c r="E21" s="57">
        <v>1</v>
      </c>
      <c r="F21" s="58">
        <v>10000</v>
      </c>
      <c r="G21" s="57">
        <v>1</v>
      </c>
      <c r="H21" s="58">
        <v>10000</v>
      </c>
      <c r="I21" s="57">
        <v>1</v>
      </c>
      <c r="J21" s="58">
        <v>10000</v>
      </c>
      <c r="K21" s="57">
        <v>1</v>
      </c>
      <c r="L21" s="58">
        <v>10000</v>
      </c>
      <c r="M21" s="57"/>
      <c r="N21" s="58"/>
      <c r="O21" s="57"/>
      <c r="P21" s="58"/>
      <c r="Q21" s="57"/>
      <c r="R21" s="58"/>
      <c r="S21" s="57">
        <f t="shared" si="0"/>
        <v>5</v>
      </c>
      <c r="T21" s="57">
        <f t="shared" si="1"/>
        <v>50000</v>
      </c>
    </row>
    <row r="22" spans="1:20" s="1" customFormat="1" ht="20.100000000000001" customHeight="1" thickBot="1" x14ac:dyDescent="0.25">
      <c r="A22" s="103"/>
      <c r="B22" s="59" t="s">
        <v>60</v>
      </c>
      <c r="C22" s="60">
        <v>1</v>
      </c>
      <c r="D22" s="61">
        <v>10000</v>
      </c>
      <c r="E22" s="60">
        <v>1</v>
      </c>
      <c r="F22" s="61">
        <v>10000</v>
      </c>
      <c r="G22" s="60">
        <v>1</v>
      </c>
      <c r="H22" s="61">
        <v>10000</v>
      </c>
      <c r="I22" s="60">
        <v>1</v>
      </c>
      <c r="J22" s="61">
        <v>10000</v>
      </c>
      <c r="K22" s="60">
        <v>1</v>
      </c>
      <c r="L22" s="61">
        <v>10000</v>
      </c>
      <c r="M22" s="60"/>
      <c r="N22" s="61"/>
      <c r="O22" s="60"/>
      <c r="P22" s="61"/>
      <c r="Q22" s="60"/>
      <c r="R22" s="61"/>
      <c r="S22" s="60">
        <f t="shared" si="0"/>
        <v>5</v>
      </c>
      <c r="T22" s="60">
        <f t="shared" si="1"/>
        <v>50000</v>
      </c>
    </row>
    <row r="23" spans="1:20" s="1" customFormat="1" ht="20.100000000000001" customHeight="1" thickTop="1" x14ac:dyDescent="0.2">
      <c r="A23" s="90" t="s">
        <v>6</v>
      </c>
      <c r="B23" s="91"/>
      <c r="C23" s="25">
        <f t="shared" ref="C23:T23" si="2">IF(SUM(C10:C22)=0,"",SUM(C10:C22))</f>
        <v>12</v>
      </c>
      <c r="D23" s="26">
        <f t="shared" si="2"/>
        <v>120000</v>
      </c>
      <c r="E23" s="25">
        <f t="shared" si="2"/>
        <v>12</v>
      </c>
      <c r="F23" s="26">
        <f t="shared" si="2"/>
        <v>120000</v>
      </c>
      <c r="G23" s="25">
        <f t="shared" si="2"/>
        <v>12</v>
      </c>
      <c r="H23" s="26">
        <f t="shared" si="2"/>
        <v>120000</v>
      </c>
      <c r="I23" s="25">
        <f t="shared" si="2"/>
        <v>12</v>
      </c>
      <c r="J23" s="26">
        <f t="shared" si="2"/>
        <v>120000</v>
      </c>
      <c r="K23" s="25">
        <f t="shared" si="2"/>
        <v>12</v>
      </c>
      <c r="L23" s="26">
        <f t="shared" si="2"/>
        <v>120000</v>
      </c>
      <c r="M23" s="25" t="str">
        <f t="shared" si="2"/>
        <v/>
      </c>
      <c r="N23" s="26" t="str">
        <f t="shared" si="2"/>
        <v/>
      </c>
      <c r="O23" s="25" t="str">
        <f t="shared" si="2"/>
        <v/>
      </c>
      <c r="P23" s="26" t="str">
        <f t="shared" si="2"/>
        <v/>
      </c>
      <c r="Q23" s="25" t="str">
        <f t="shared" si="2"/>
        <v/>
      </c>
      <c r="R23" s="26" t="str">
        <f t="shared" si="2"/>
        <v/>
      </c>
      <c r="S23" s="25">
        <f t="shared" si="2"/>
        <v>60</v>
      </c>
      <c r="T23" s="26">
        <f t="shared" si="2"/>
        <v>600000</v>
      </c>
    </row>
    <row r="24" spans="1:20" s="1" customFormat="1" ht="10.8" x14ac:dyDescent="0.2"/>
    <row r="25" spans="1:20" s="1" customFormat="1" ht="10.8" x14ac:dyDescent="0.2"/>
    <row r="26" spans="1:20" s="1" customFormat="1" ht="10.8" x14ac:dyDescent="0.2"/>
    <row r="27" spans="1:20" s="1" customFormat="1" ht="10.8" x14ac:dyDescent="0.2"/>
    <row r="28" spans="1:20" s="1" customFormat="1" ht="10.8" x14ac:dyDescent="0.2"/>
    <row r="29" spans="1:20" s="1" customFormat="1" ht="10.8" x14ac:dyDescent="0.2"/>
    <row r="30" spans="1:20" s="1" customFormat="1" ht="10.8" x14ac:dyDescent="0.2"/>
    <row r="31" spans="1:20" s="1" customFormat="1" ht="10.8" x14ac:dyDescent="0.2"/>
    <row r="32" spans="1:20" s="1" customFormat="1" ht="10.8" x14ac:dyDescent="0.2"/>
    <row r="33" s="1" customFormat="1" ht="10.8" x14ac:dyDescent="0.2"/>
    <row r="34" s="1" customFormat="1" ht="10.8" x14ac:dyDescent="0.2"/>
    <row r="35" s="1" customFormat="1" ht="10.8" x14ac:dyDescent="0.2"/>
    <row r="36" s="1" customFormat="1" ht="10.8" x14ac:dyDescent="0.2"/>
    <row r="37" s="1" customFormat="1" ht="10.8" x14ac:dyDescent="0.2"/>
    <row r="38" s="1" customFormat="1" ht="10.8" x14ac:dyDescent="0.2"/>
  </sheetData>
  <mergeCells count="16">
    <mergeCell ref="A23:B23"/>
    <mergeCell ref="A2:T2"/>
    <mergeCell ref="G8:H8"/>
    <mergeCell ref="I8:J8"/>
    <mergeCell ref="S8:T8"/>
    <mergeCell ref="C8:D8"/>
    <mergeCell ref="E8:F8"/>
    <mergeCell ref="B8:B10"/>
    <mergeCell ref="A8:A9"/>
    <mergeCell ref="K8:L8"/>
    <mergeCell ref="M8:N8"/>
    <mergeCell ref="O8:P8"/>
    <mergeCell ref="Q8:R8"/>
    <mergeCell ref="A11:A14"/>
    <mergeCell ref="A15:A18"/>
    <mergeCell ref="A19:A22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view="pageBreakPreview" zoomScale="85" zoomScaleNormal="100" zoomScaleSheetLayoutView="85" workbookViewId="0">
      <selection activeCell="F4" sqref="F4:G5"/>
    </sheetView>
  </sheetViews>
  <sheetFormatPr defaultColWidth="9" defaultRowHeight="14.4" x14ac:dyDescent="0.2"/>
  <cols>
    <col min="1" max="1" width="17.09765625" style="6" customWidth="1"/>
    <col min="2" max="2" width="27.09765625" style="6" customWidth="1"/>
    <col min="3" max="5" width="13.59765625" style="6" customWidth="1"/>
    <col min="6" max="6" width="6.5" style="6" customWidth="1"/>
    <col min="7" max="7" width="8" style="6" customWidth="1"/>
    <col min="8" max="8" width="6.5" style="6" customWidth="1"/>
    <col min="9" max="9" width="8" style="6" customWidth="1"/>
    <col min="10" max="10" width="6.5" style="6" customWidth="1"/>
    <col min="11" max="11" width="8" style="6" customWidth="1"/>
    <col min="12" max="12" width="9.69921875" style="6" bestFit="1" customWidth="1"/>
    <col min="13" max="16384" width="9" style="6"/>
  </cols>
  <sheetData>
    <row r="1" spans="1:12" x14ac:dyDescent="0.2">
      <c r="A1" s="6" t="s">
        <v>0</v>
      </c>
    </row>
    <row r="3" spans="1:12" x14ac:dyDescent="0.2">
      <c r="A3" s="6" t="s">
        <v>16</v>
      </c>
      <c r="K3" s="35" t="s">
        <v>39</v>
      </c>
    </row>
    <row r="4" spans="1:12" s="7" customFormat="1" ht="16.2" customHeight="1" x14ac:dyDescent="0.2">
      <c r="A4" s="104" t="s">
        <v>46</v>
      </c>
      <c r="B4" s="111" t="s">
        <v>31</v>
      </c>
      <c r="C4" s="113" t="s">
        <v>20</v>
      </c>
      <c r="D4" s="113" t="s">
        <v>25</v>
      </c>
      <c r="E4" s="110" t="s">
        <v>28</v>
      </c>
      <c r="F4" s="110" t="s">
        <v>41</v>
      </c>
      <c r="G4" s="110"/>
      <c r="H4" s="110" t="s">
        <v>36</v>
      </c>
      <c r="I4" s="110"/>
      <c r="J4" s="110"/>
      <c r="K4" s="110"/>
      <c r="L4" s="8"/>
    </row>
    <row r="5" spans="1:12" s="7" customFormat="1" ht="16.2" customHeight="1" x14ac:dyDescent="0.2">
      <c r="A5" s="105"/>
      <c r="B5" s="112"/>
      <c r="C5" s="114"/>
      <c r="D5" s="114"/>
      <c r="E5" s="110"/>
      <c r="F5" s="110"/>
      <c r="G5" s="110"/>
      <c r="H5" s="110" t="s">
        <v>37</v>
      </c>
      <c r="I5" s="110"/>
      <c r="J5" s="110" t="s">
        <v>5</v>
      </c>
      <c r="K5" s="110"/>
      <c r="L5" s="8"/>
    </row>
    <row r="6" spans="1:12" s="7" customFormat="1" ht="16.2" customHeight="1" x14ac:dyDescent="0.2">
      <c r="A6" s="105"/>
      <c r="B6" s="112"/>
      <c r="C6" s="64" t="s">
        <v>32</v>
      </c>
      <c r="D6" s="64" t="s">
        <v>33</v>
      </c>
      <c r="E6" s="115"/>
      <c r="F6" s="65" t="s">
        <v>35</v>
      </c>
      <c r="G6" s="65" t="s">
        <v>15</v>
      </c>
      <c r="H6" s="65" t="s">
        <v>35</v>
      </c>
      <c r="I6" s="66" t="s">
        <v>15</v>
      </c>
      <c r="J6" s="65" t="s">
        <v>35</v>
      </c>
      <c r="K6" s="65" t="s">
        <v>15</v>
      </c>
    </row>
    <row r="7" spans="1:12" s="9" customFormat="1" ht="16.2" customHeight="1" x14ac:dyDescent="0.2">
      <c r="A7" s="106"/>
      <c r="B7" s="107"/>
      <c r="C7" s="62" t="s">
        <v>9</v>
      </c>
      <c r="D7" s="62" t="s">
        <v>9</v>
      </c>
      <c r="E7" s="62" t="s">
        <v>9</v>
      </c>
      <c r="F7" s="62" t="s">
        <v>34</v>
      </c>
      <c r="G7" s="62" t="s">
        <v>9</v>
      </c>
      <c r="H7" s="62" t="s">
        <v>34</v>
      </c>
      <c r="I7" s="63" t="s">
        <v>9</v>
      </c>
      <c r="J7" s="62" t="s">
        <v>34</v>
      </c>
      <c r="K7" s="62" t="s">
        <v>9</v>
      </c>
    </row>
    <row r="8" spans="1:12" ht="16.2" customHeight="1" x14ac:dyDescent="0.2">
      <c r="A8" s="104" t="s">
        <v>82</v>
      </c>
      <c r="B8" s="30" t="s">
        <v>98</v>
      </c>
      <c r="C8" s="31">
        <v>40000000</v>
      </c>
      <c r="D8" s="31">
        <v>40000000</v>
      </c>
      <c r="E8" s="31">
        <v>40000000</v>
      </c>
      <c r="F8" s="32">
        <v>1</v>
      </c>
      <c r="G8" s="33">
        <v>400000</v>
      </c>
      <c r="H8" s="34">
        <v>0.5</v>
      </c>
      <c r="I8" s="33">
        <v>200000</v>
      </c>
      <c r="J8" s="34">
        <v>0.5</v>
      </c>
      <c r="K8" s="31">
        <v>200000</v>
      </c>
    </row>
    <row r="9" spans="1:12" ht="16.2" customHeight="1" x14ac:dyDescent="0.2">
      <c r="A9" s="105"/>
      <c r="B9" s="30" t="s">
        <v>76</v>
      </c>
      <c r="C9" s="31">
        <v>40000000</v>
      </c>
      <c r="D9" s="31">
        <v>40000000</v>
      </c>
      <c r="E9" s="31">
        <v>40000000</v>
      </c>
      <c r="F9" s="32">
        <v>1</v>
      </c>
      <c r="G9" s="33">
        <v>400000</v>
      </c>
      <c r="H9" s="34">
        <v>0.5</v>
      </c>
      <c r="I9" s="33">
        <v>200000</v>
      </c>
      <c r="J9" s="34">
        <v>0.5</v>
      </c>
      <c r="K9" s="31">
        <v>200000</v>
      </c>
    </row>
    <row r="10" spans="1:12" ht="16.2" customHeight="1" x14ac:dyDescent="0.2">
      <c r="A10" s="105"/>
      <c r="B10" s="30" t="s">
        <v>77</v>
      </c>
      <c r="C10" s="31">
        <v>40000000</v>
      </c>
      <c r="D10" s="31">
        <v>40000000</v>
      </c>
      <c r="E10" s="31">
        <v>40000000</v>
      </c>
      <c r="F10" s="32">
        <v>1</v>
      </c>
      <c r="G10" s="33">
        <v>400000</v>
      </c>
      <c r="H10" s="34">
        <v>0.5</v>
      </c>
      <c r="I10" s="33">
        <v>200000</v>
      </c>
      <c r="J10" s="34">
        <v>0.5</v>
      </c>
      <c r="K10" s="31">
        <v>200000</v>
      </c>
    </row>
    <row r="11" spans="1:12" ht="16.2" customHeight="1" x14ac:dyDescent="0.2">
      <c r="A11" s="105"/>
      <c r="B11" s="30" t="s">
        <v>79</v>
      </c>
      <c r="C11" s="31">
        <v>40000000</v>
      </c>
      <c r="D11" s="31">
        <v>40000000</v>
      </c>
      <c r="E11" s="31">
        <v>40000000</v>
      </c>
      <c r="F11" s="32">
        <v>1</v>
      </c>
      <c r="G11" s="33">
        <v>400000</v>
      </c>
      <c r="H11" s="34">
        <v>0.5</v>
      </c>
      <c r="I11" s="33">
        <v>200000</v>
      </c>
      <c r="J11" s="34">
        <v>0.5</v>
      </c>
      <c r="K11" s="31">
        <v>200000</v>
      </c>
    </row>
    <row r="12" spans="1:12" ht="16.2" customHeight="1" x14ac:dyDescent="0.2">
      <c r="A12" s="105"/>
      <c r="B12" s="30" t="s">
        <v>81</v>
      </c>
      <c r="C12" s="31">
        <v>40000000</v>
      </c>
      <c r="D12" s="31">
        <v>40000000</v>
      </c>
      <c r="E12" s="31">
        <v>40000000</v>
      </c>
      <c r="F12" s="32">
        <v>1</v>
      </c>
      <c r="G12" s="33">
        <v>400000</v>
      </c>
      <c r="H12" s="34">
        <v>0.5</v>
      </c>
      <c r="I12" s="33">
        <v>200000</v>
      </c>
      <c r="J12" s="34">
        <v>0.5</v>
      </c>
      <c r="K12" s="31">
        <v>200000</v>
      </c>
    </row>
    <row r="13" spans="1:12" ht="16.2" customHeight="1" x14ac:dyDescent="0.2">
      <c r="A13" s="106"/>
      <c r="B13" s="52" t="s">
        <v>65</v>
      </c>
      <c r="C13" s="31">
        <f>SUM(C8:C12)</f>
        <v>200000000</v>
      </c>
      <c r="D13" s="31">
        <f t="shared" ref="D13:E13" si="0">SUM(D8:D12)</f>
        <v>200000000</v>
      </c>
      <c r="E13" s="31">
        <f t="shared" si="0"/>
        <v>200000000</v>
      </c>
      <c r="F13" s="42" t="s">
        <v>61</v>
      </c>
      <c r="G13" s="33">
        <f>SUM(G8:G12)</f>
        <v>2000000</v>
      </c>
      <c r="H13" s="43" t="s">
        <v>61</v>
      </c>
      <c r="I13" s="33">
        <f>SUM(I8:I12)</f>
        <v>1000000</v>
      </c>
      <c r="J13" s="43" t="s">
        <v>61</v>
      </c>
      <c r="K13" s="33">
        <f>SUM(K8:K12)</f>
        <v>1000000</v>
      </c>
    </row>
    <row r="14" spans="1:12" ht="16.2" customHeight="1" x14ac:dyDescent="0.2">
      <c r="A14" s="104" t="s">
        <v>83</v>
      </c>
      <c r="B14" s="30" t="s">
        <v>98</v>
      </c>
      <c r="C14" s="31">
        <v>40000000</v>
      </c>
      <c r="D14" s="31">
        <v>40000000</v>
      </c>
      <c r="E14" s="31">
        <v>40000000</v>
      </c>
      <c r="F14" s="32">
        <v>1</v>
      </c>
      <c r="G14" s="33">
        <v>400000</v>
      </c>
      <c r="H14" s="34">
        <v>0.5</v>
      </c>
      <c r="I14" s="33">
        <v>200000</v>
      </c>
      <c r="J14" s="34">
        <v>0.5</v>
      </c>
      <c r="K14" s="31">
        <v>200000</v>
      </c>
    </row>
    <row r="15" spans="1:12" ht="16.2" customHeight="1" x14ac:dyDescent="0.2">
      <c r="A15" s="105"/>
      <c r="B15" s="30" t="s">
        <v>76</v>
      </c>
      <c r="C15" s="31">
        <v>40000000</v>
      </c>
      <c r="D15" s="31">
        <v>40000000</v>
      </c>
      <c r="E15" s="31">
        <v>40000000</v>
      </c>
      <c r="F15" s="32">
        <v>1</v>
      </c>
      <c r="G15" s="33">
        <v>400000</v>
      </c>
      <c r="H15" s="34">
        <v>0.5</v>
      </c>
      <c r="I15" s="33">
        <v>200000</v>
      </c>
      <c r="J15" s="34">
        <v>0.5</v>
      </c>
      <c r="K15" s="31">
        <v>200000</v>
      </c>
    </row>
    <row r="16" spans="1:12" ht="16.2" customHeight="1" x14ac:dyDescent="0.2">
      <c r="A16" s="105"/>
      <c r="B16" s="30" t="s">
        <v>77</v>
      </c>
      <c r="C16" s="31">
        <v>40000000</v>
      </c>
      <c r="D16" s="31">
        <v>40000000</v>
      </c>
      <c r="E16" s="31">
        <v>40000000</v>
      </c>
      <c r="F16" s="32">
        <v>1</v>
      </c>
      <c r="G16" s="33">
        <v>400000</v>
      </c>
      <c r="H16" s="34">
        <v>0.5</v>
      </c>
      <c r="I16" s="33">
        <v>200000</v>
      </c>
      <c r="J16" s="34">
        <v>0.5</v>
      </c>
      <c r="K16" s="31">
        <v>200000</v>
      </c>
    </row>
    <row r="17" spans="1:11" ht="16.2" customHeight="1" x14ac:dyDescent="0.2">
      <c r="A17" s="105"/>
      <c r="B17" s="30" t="s">
        <v>79</v>
      </c>
      <c r="C17" s="31">
        <v>40000000</v>
      </c>
      <c r="D17" s="31">
        <v>40000000</v>
      </c>
      <c r="E17" s="31">
        <v>40000000</v>
      </c>
      <c r="F17" s="32">
        <v>1</v>
      </c>
      <c r="G17" s="33">
        <v>400000</v>
      </c>
      <c r="H17" s="34">
        <v>0.5</v>
      </c>
      <c r="I17" s="33">
        <v>200000</v>
      </c>
      <c r="J17" s="34">
        <v>0.5</v>
      </c>
      <c r="K17" s="31">
        <v>200000</v>
      </c>
    </row>
    <row r="18" spans="1:11" ht="16.2" customHeight="1" x14ac:dyDescent="0.2">
      <c r="A18" s="105"/>
      <c r="B18" s="30" t="s">
        <v>81</v>
      </c>
      <c r="C18" s="31">
        <v>40000000</v>
      </c>
      <c r="D18" s="31">
        <v>40000000</v>
      </c>
      <c r="E18" s="31">
        <v>40000000</v>
      </c>
      <c r="F18" s="32">
        <v>1</v>
      </c>
      <c r="G18" s="33">
        <v>400000</v>
      </c>
      <c r="H18" s="34">
        <v>0.5</v>
      </c>
      <c r="I18" s="33">
        <v>200000</v>
      </c>
      <c r="J18" s="34">
        <v>0.5</v>
      </c>
      <c r="K18" s="31">
        <v>200000</v>
      </c>
    </row>
    <row r="19" spans="1:11" ht="16.2" customHeight="1" x14ac:dyDescent="0.2">
      <c r="A19" s="106"/>
      <c r="B19" s="52" t="s">
        <v>65</v>
      </c>
      <c r="C19" s="31">
        <f>SUM(C14:C18)</f>
        <v>200000000</v>
      </c>
      <c r="D19" s="31">
        <f t="shared" ref="D19:E19" si="1">SUM(D14:D18)</f>
        <v>200000000</v>
      </c>
      <c r="E19" s="31">
        <f t="shared" si="1"/>
        <v>200000000</v>
      </c>
      <c r="F19" s="42" t="s">
        <v>61</v>
      </c>
      <c r="G19" s="33">
        <f>SUM(G14:G18)</f>
        <v>2000000</v>
      </c>
      <c r="H19" s="43" t="s">
        <v>61</v>
      </c>
      <c r="I19" s="33">
        <f>SUM(I14:I18)</f>
        <v>1000000</v>
      </c>
      <c r="J19" s="43" t="s">
        <v>61</v>
      </c>
      <c r="K19" s="33">
        <f>SUM(K14:K18)</f>
        <v>1000000</v>
      </c>
    </row>
    <row r="20" spans="1:11" ht="16.2" customHeight="1" x14ac:dyDescent="0.2">
      <c r="A20" s="104" t="s">
        <v>84</v>
      </c>
      <c r="B20" s="30" t="s">
        <v>98</v>
      </c>
      <c r="C20" s="31">
        <v>40000000</v>
      </c>
      <c r="D20" s="31">
        <v>40000000</v>
      </c>
      <c r="E20" s="31">
        <v>40000000</v>
      </c>
      <c r="F20" s="32">
        <v>1</v>
      </c>
      <c r="G20" s="33">
        <v>400000</v>
      </c>
      <c r="H20" s="34">
        <v>0.5</v>
      </c>
      <c r="I20" s="33">
        <v>200000</v>
      </c>
      <c r="J20" s="34">
        <v>0.5</v>
      </c>
      <c r="K20" s="31">
        <v>200000</v>
      </c>
    </row>
    <row r="21" spans="1:11" ht="16.2" customHeight="1" x14ac:dyDescent="0.2">
      <c r="A21" s="105"/>
      <c r="B21" s="30" t="s">
        <v>76</v>
      </c>
      <c r="C21" s="31">
        <v>40000000</v>
      </c>
      <c r="D21" s="31">
        <v>40000000</v>
      </c>
      <c r="E21" s="31">
        <v>40000000</v>
      </c>
      <c r="F21" s="32">
        <v>1</v>
      </c>
      <c r="G21" s="33">
        <v>400000</v>
      </c>
      <c r="H21" s="34">
        <v>0.5</v>
      </c>
      <c r="I21" s="33">
        <v>200000</v>
      </c>
      <c r="J21" s="34">
        <v>0.5</v>
      </c>
      <c r="K21" s="31">
        <v>200000</v>
      </c>
    </row>
    <row r="22" spans="1:11" ht="16.2" customHeight="1" x14ac:dyDescent="0.2">
      <c r="A22" s="105"/>
      <c r="B22" s="30" t="s">
        <v>77</v>
      </c>
      <c r="C22" s="31">
        <v>40000000</v>
      </c>
      <c r="D22" s="31">
        <v>40000000</v>
      </c>
      <c r="E22" s="31">
        <v>40000000</v>
      </c>
      <c r="F22" s="32">
        <v>1</v>
      </c>
      <c r="G22" s="33">
        <v>400000</v>
      </c>
      <c r="H22" s="34">
        <v>0.5</v>
      </c>
      <c r="I22" s="33">
        <v>200000</v>
      </c>
      <c r="J22" s="34">
        <v>0.5</v>
      </c>
      <c r="K22" s="31">
        <v>200000</v>
      </c>
    </row>
    <row r="23" spans="1:11" ht="16.2" customHeight="1" x14ac:dyDescent="0.2">
      <c r="A23" s="105"/>
      <c r="B23" s="30" t="s">
        <v>79</v>
      </c>
      <c r="C23" s="31">
        <v>40000000</v>
      </c>
      <c r="D23" s="31">
        <v>40000000</v>
      </c>
      <c r="E23" s="31">
        <v>40000000</v>
      </c>
      <c r="F23" s="32">
        <v>1</v>
      </c>
      <c r="G23" s="33">
        <v>400000</v>
      </c>
      <c r="H23" s="34">
        <v>0.5</v>
      </c>
      <c r="I23" s="33">
        <v>200000</v>
      </c>
      <c r="J23" s="34">
        <v>0.5</v>
      </c>
      <c r="K23" s="31">
        <v>200000</v>
      </c>
    </row>
    <row r="24" spans="1:11" ht="16.2" customHeight="1" x14ac:dyDescent="0.2">
      <c r="A24" s="105"/>
      <c r="B24" s="30" t="s">
        <v>81</v>
      </c>
      <c r="C24" s="31">
        <v>40000000</v>
      </c>
      <c r="D24" s="31">
        <v>40000000</v>
      </c>
      <c r="E24" s="31">
        <v>40000000</v>
      </c>
      <c r="F24" s="32">
        <v>1</v>
      </c>
      <c r="G24" s="33">
        <v>400000</v>
      </c>
      <c r="H24" s="34">
        <v>0.5</v>
      </c>
      <c r="I24" s="33">
        <v>200000</v>
      </c>
      <c r="J24" s="34">
        <v>0.5</v>
      </c>
      <c r="K24" s="31">
        <v>200000</v>
      </c>
    </row>
    <row r="25" spans="1:11" ht="16.2" customHeight="1" thickBot="1" x14ac:dyDescent="0.25">
      <c r="A25" s="109"/>
      <c r="B25" s="53" t="s">
        <v>65</v>
      </c>
      <c r="C25" s="44">
        <f>SUM(C20:C24)</f>
        <v>200000000</v>
      </c>
      <c r="D25" s="44">
        <f t="shared" ref="D25" si="2">SUM(D20:D24)</f>
        <v>200000000</v>
      </c>
      <c r="E25" s="44">
        <f t="shared" ref="E25" si="3">SUM(E20:E24)</f>
        <v>200000000</v>
      </c>
      <c r="F25" s="45" t="s">
        <v>61</v>
      </c>
      <c r="G25" s="75">
        <f>SUM(G20:G24)</f>
        <v>2000000</v>
      </c>
      <c r="H25" s="46" t="s">
        <v>61</v>
      </c>
      <c r="I25" s="75">
        <f>SUM(I20:I24)</f>
        <v>1000000</v>
      </c>
      <c r="J25" s="46" t="s">
        <v>61</v>
      </c>
      <c r="K25" s="75">
        <f>SUM(K20:K24)</f>
        <v>1000000</v>
      </c>
    </row>
    <row r="26" spans="1:11" s="7" customFormat="1" ht="57" customHeight="1" thickTop="1" x14ac:dyDescent="0.2">
      <c r="A26" s="107" t="s">
        <v>66</v>
      </c>
      <c r="B26" s="108"/>
      <c r="C26" s="54">
        <f>SUM(C25,C19,C13)</f>
        <v>600000000</v>
      </c>
      <c r="D26" s="54">
        <f>SUM(D25,D19,D13)</f>
        <v>600000000</v>
      </c>
      <c r="E26" s="54">
        <f>SUM(E25,E19,E13)</f>
        <v>600000000</v>
      </c>
      <c r="F26" s="55" t="s">
        <v>61</v>
      </c>
      <c r="G26" s="72" t="s">
        <v>69</v>
      </c>
      <c r="H26" s="56" t="s">
        <v>61</v>
      </c>
      <c r="I26" s="72" t="s">
        <v>70</v>
      </c>
      <c r="J26" s="56" t="s">
        <v>61</v>
      </c>
      <c r="K26" s="72" t="s">
        <v>71</v>
      </c>
    </row>
    <row r="27" spans="1:11" ht="5.4" customHeight="1" x14ac:dyDescent="0.2"/>
    <row r="28" spans="1:11" s="7" customFormat="1" ht="16.8" customHeight="1" x14ac:dyDescent="0.2">
      <c r="A28" s="7" t="s">
        <v>51</v>
      </c>
    </row>
    <row r="29" spans="1:11" s="7" customFormat="1" ht="9.6" x14ac:dyDescent="0.2"/>
    <row r="30" spans="1:11" s="7" customFormat="1" ht="9.6" x14ac:dyDescent="0.2"/>
  </sheetData>
  <mergeCells count="13">
    <mergeCell ref="A14:A19"/>
    <mergeCell ref="A26:B26"/>
    <mergeCell ref="A20:A25"/>
    <mergeCell ref="F4:G5"/>
    <mergeCell ref="H4:K4"/>
    <mergeCell ref="H5:I5"/>
    <mergeCell ref="J5:K5"/>
    <mergeCell ref="A8:A13"/>
    <mergeCell ref="B4:B7"/>
    <mergeCell ref="A4:A7"/>
    <mergeCell ref="D4:D5"/>
    <mergeCell ref="E4:E6"/>
    <mergeCell ref="C4:C5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view="pageBreakPreview" zoomScale="85" zoomScaleNormal="100" zoomScaleSheetLayoutView="85" workbookViewId="0">
      <selection activeCell="D2" sqref="D2"/>
    </sheetView>
  </sheetViews>
  <sheetFormatPr defaultColWidth="9" defaultRowHeight="14.4" x14ac:dyDescent="0.2"/>
  <cols>
    <col min="1" max="1" width="27.09765625" style="6" customWidth="1"/>
    <col min="2" max="4" width="11" style="6" customWidth="1"/>
    <col min="5" max="5" width="6.3984375" style="6" customWidth="1"/>
    <col min="6" max="6" width="10.296875" style="6" customWidth="1"/>
    <col min="7" max="7" width="6.3984375" style="6" customWidth="1"/>
    <col min="8" max="8" width="10.296875" style="6" customWidth="1"/>
    <col min="9" max="9" width="6.3984375" style="6" customWidth="1"/>
    <col min="10" max="10" width="10.296875" style="6" customWidth="1"/>
    <col min="11" max="11" width="9.69921875" style="6" bestFit="1" customWidth="1"/>
    <col min="12" max="16384" width="9" style="6"/>
  </cols>
  <sheetData>
    <row r="1" spans="1:11" x14ac:dyDescent="0.2">
      <c r="A1" s="6" t="s">
        <v>44</v>
      </c>
    </row>
    <row r="3" spans="1:11" x14ac:dyDescent="0.2">
      <c r="A3" s="17" t="s">
        <v>56</v>
      </c>
      <c r="J3" s="35" t="s">
        <v>39</v>
      </c>
    </row>
    <row r="4" spans="1:11" s="7" customFormat="1" ht="17.399999999999999" customHeight="1" x14ac:dyDescent="0.2">
      <c r="A4" s="113" t="s">
        <v>31</v>
      </c>
      <c r="B4" s="113" t="s">
        <v>20</v>
      </c>
      <c r="C4" s="113" t="s">
        <v>25</v>
      </c>
      <c r="D4" s="110" t="s">
        <v>28</v>
      </c>
      <c r="E4" s="110" t="s">
        <v>41</v>
      </c>
      <c r="F4" s="110"/>
      <c r="G4" s="110" t="s">
        <v>36</v>
      </c>
      <c r="H4" s="110"/>
      <c r="I4" s="110"/>
      <c r="J4" s="110"/>
      <c r="K4" s="8"/>
    </row>
    <row r="5" spans="1:11" s="7" customFormat="1" ht="17.399999999999999" customHeight="1" x14ac:dyDescent="0.2">
      <c r="A5" s="114"/>
      <c r="B5" s="114"/>
      <c r="C5" s="114"/>
      <c r="D5" s="110"/>
      <c r="E5" s="110"/>
      <c r="F5" s="110"/>
      <c r="G5" s="110" t="s">
        <v>37</v>
      </c>
      <c r="H5" s="110"/>
      <c r="I5" s="110" t="s">
        <v>5</v>
      </c>
      <c r="J5" s="110"/>
      <c r="K5" s="8"/>
    </row>
    <row r="6" spans="1:11" s="7" customFormat="1" ht="17.399999999999999" customHeight="1" x14ac:dyDescent="0.2">
      <c r="A6" s="114"/>
      <c r="B6" s="67" t="s">
        <v>90</v>
      </c>
      <c r="C6" s="67" t="s">
        <v>91</v>
      </c>
      <c r="D6" s="115"/>
      <c r="E6" s="65" t="s">
        <v>35</v>
      </c>
      <c r="F6" s="65" t="s">
        <v>15</v>
      </c>
      <c r="G6" s="65" t="s">
        <v>35</v>
      </c>
      <c r="H6" s="66" t="s">
        <v>15</v>
      </c>
      <c r="I6" s="65" t="s">
        <v>35</v>
      </c>
      <c r="J6" s="65" t="s">
        <v>15</v>
      </c>
    </row>
    <row r="7" spans="1:11" s="9" customFormat="1" ht="17.399999999999999" customHeight="1" x14ac:dyDescent="0.2">
      <c r="A7" s="116"/>
      <c r="B7" s="62" t="s">
        <v>9</v>
      </c>
      <c r="C7" s="62" t="s">
        <v>9</v>
      </c>
      <c r="D7" s="62" t="s">
        <v>9</v>
      </c>
      <c r="E7" s="62" t="s">
        <v>45</v>
      </c>
      <c r="F7" s="62" t="s">
        <v>9</v>
      </c>
      <c r="G7" s="62" t="s">
        <v>45</v>
      </c>
      <c r="H7" s="63" t="s">
        <v>9</v>
      </c>
      <c r="I7" s="62" t="s">
        <v>45</v>
      </c>
      <c r="J7" s="62" t="s">
        <v>9</v>
      </c>
    </row>
    <row r="8" spans="1:11" ht="17.399999999999999" customHeight="1" x14ac:dyDescent="0.2">
      <c r="A8" s="30" t="s">
        <v>97</v>
      </c>
      <c r="B8" s="36">
        <v>120000000</v>
      </c>
      <c r="C8" s="36">
        <v>120000000</v>
      </c>
      <c r="D8" s="36">
        <v>120000000</v>
      </c>
      <c r="E8" s="37">
        <v>1</v>
      </c>
      <c r="F8" s="36">
        <v>1200000</v>
      </c>
      <c r="G8" s="38">
        <v>0.5</v>
      </c>
      <c r="H8" s="36">
        <v>600000</v>
      </c>
      <c r="I8" s="38">
        <v>0.5</v>
      </c>
      <c r="J8" s="36">
        <v>600000</v>
      </c>
    </row>
    <row r="9" spans="1:11" ht="17.399999999999999" customHeight="1" x14ac:dyDescent="0.2">
      <c r="A9" s="30" t="s">
        <v>76</v>
      </c>
      <c r="B9" s="36">
        <v>120000000</v>
      </c>
      <c r="C9" s="36">
        <v>120000000</v>
      </c>
      <c r="D9" s="36">
        <v>120000000</v>
      </c>
      <c r="E9" s="37">
        <v>1</v>
      </c>
      <c r="F9" s="36">
        <v>1200000</v>
      </c>
      <c r="G9" s="38">
        <v>0.5</v>
      </c>
      <c r="H9" s="36">
        <v>600000</v>
      </c>
      <c r="I9" s="38">
        <v>0.5</v>
      </c>
      <c r="J9" s="36">
        <v>600000</v>
      </c>
    </row>
    <row r="10" spans="1:11" ht="17.399999999999999" customHeight="1" x14ac:dyDescent="0.2">
      <c r="A10" s="30" t="s">
        <v>77</v>
      </c>
      <c r="B10" s="36">
        <v>120000000</v>
      </c>
      <c r="C10" s="36">
        <v>120000000</v>
      </c>
      <c r="D10" s="36">
        <v>120000000</v>
      </c>
      <c r="E10" s="37">
        <v>1</v>
      </c>
      <c r="F10" s="36">
        <v>1200000</v>
      </c>
      <c r="G10" s="38">
        <v>0.5</v>
      </c>
      <c r="H10" s="36">
        <v>600000</v>
      </c>
      <c r="I10" s="38">
        <v>0.5</v>
      </c>
      <c r="J10" s="36">
        <v>600000</v>
      </c>
    </row>
    <row r="11" spans="1:11" ht="17.399999999999999" customHeight="1" x14ac:dyDescent="0.2">
      <c r="A11" s="30" t="s">
        <v>79</v>
      </c>
      <c r="B11" s="36">
        <v>120000000</v>
      </c>
      <c r="C11" s="36">
        <v>120000000</v>
      </c>
      <c r="D11" s="36">
        <v>120000000</v>
      </c>
      <c r="E11" s="37">
        <v>1</v>
      </c>
      <c r="F11" s="36">
        <v>1200000</v>
      </c>
      <c r="G11" s="38">
        <v>0.5</v>
      </c>
      <c r="H11" s="36">
        <v>600000</v>
      </c>
      <c r="I11" s="38">
        <v>0.5</v>
      </c>
      <c r="J11" s="36">
        <v>600000</v>
      </c>
    </row>
    <row r="12" spans="1:11" ht="17.399999999999999" customHeight="1" thickBot="1" x14ac:dyDescent="0.25">
      <c r="A12" s="51" t="s">
        <v>81</v>
      </c>
      <c r="B12" s="39">
        <v>120000000</v>
      </c>
      <c r="C12" s="39">
        <v>120000000</v>
      </c>
      <c r="D12" s="39">
        <v>120000000</v>
      </c>
      <c r="E12" s="40">
        <v>1</v>
      </c>
      <c r="F12" s="39">
        <v>1200000</v>
      </c>
      <c r="G12" s="41">
        <v>0.5</v>
      </c>
      <c r="H12" s="39">
        <v>600000</v>
      </c>
      <c r="I12" s="41">
        <v>0.5</v>
      </c>
      <c r="J12" s="39">
        <v>600000</v>
      </c>
    </row>
    <row r="13" spans="1:11" s="7" customFormat="1" ht="50.4" customHeight="1" thickTop="1" x14ac:dyDescent="0.2">
      <c r="A13" s="21" t="s">
        <v>67</v>
      </c>
      <c r="B13" s="76">
        <v>200000000</v>
      </c>
      <c r="C13" s="76">
        <v>200000000</v>
      </c>
      <c r="D13" s="76">
        <v>200000000</v>
      </c>
      <c r="E13" s="77" t="s">
        <v>92</v>
      </c>
      <c r="F13" s="72" t="s">
        <v>69</v>
      </c>
      <c r="G13" s="78" t="s">
        <v>92</v>
      </c>
      <c r="H13" s="72" t="s">
        <v>68</v>
      </c>
      <c r="I13" s="78" t="s">
        <v>93</v>
      </c>
      <c r="J13" s="72" t="s">
        <v>71</v>
      </c>
    </row>
  </sheetData>
  <mergeCells count="8">
    <mergeCell ref="A4:A7"/>
    <mergeCell ref="G4:J4"/>
    <mergeCell ref="G5:H5"/>
    <mergeCell ref="I5:J5"/>
    <mergeCell ref="B4:B5"/>
    <mergeCell ref="C4:C5"/>
    <mergeCell ref="D4:D6"/>
    <mergeCell ref="E4:F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view="pageBreakPreview" zoomScale="85" zoomScaleNormal="100" zoomScaleSheetLayoutView="85" workbookViewId="0">
      <selection activeCell="G2" sqref="G2"/>
    </sheetView>
  </sheetViews>
  <sheetFormatPr defaultColWidth="9" defaultRowHeight="14.4" x14ac:dyDescent="0.2"/>
  <cols>
    <col min="1" max="1" width="5.59765625" style="6" customWidth="1"/>
    <col min="2" max="2" width="16.19921875" style="6" customWidth="1"/>
    <col min="3" max="3" width="9" style="6" bestFit="1" customWidth="1"/>
    <col min="4" max="4" width="9.5" style="6" customWidth="1"/>
    <col min="5" max="5" width="9.5" style="6" bestFit="1" customWidth="1"/>
    <col min="6" max="8" width="8.59765625" style="6" customWidth="1"/>
    <col min="9" max="9" width="10.09765625" style="6" customWidth="1"/>
    <col min="10" max="10" width="7.59765625" style="6" bestFit="1" customWidth="1"/>
    <col min="11" max="11" width="2.5" style="6" bestFit="1" customWidth="1"/>
    <col min="12" max="12" width="7.59765625" style="6" bestFit="1" customWidth="1"/>
    <col min="13" max="13" width="5.3984375" style="6" customWidth="1"/>
    <col min="14" max="14" width="11.5" style="6" bestFit="1" customWidth="1"/>
    <col min="15" max="15" width="10" style="6" customWidth="1"/>
    <col min="16" max="16" width="9.69921875" style="6" bestFit="1" customWidth="1"/>
    <col min="17" max="16384" width="9" style="6"/>
  </cols>
  <sheetData>
    <row r="1" spans="1:16" x14ac:dyDescent="0.2">
      <c r="A1" s="6" t="s">
        <v>0</v>
      </c>
    </row>
    <row r="2" spans="1:16" ht="39" customHeight="1" x14ac:dyDescent="0.2">
      <c r="A2" s="6" t="s">
        <v>17</v>
      </c>
    </row>
    <row r="3" spans="1:16" x14ac:dyDescent="0.2">
      <c r="B3" s="6" t="s">
        <v>96</v>
      </c>
      <c r="F3" s="6" t="s">
        <v>99</v>
      </c>
      <c r="O3" s="35" t="s">
        <v>30</v>
      </c>
    </row>
    <row r="4" spans="1:16" s="11" customFormat="1" ht="16.2" customHeight="1" x14ac:dyDescent="0.2">
      <c r="A4" s="117" t="s">
        <v>29</v>
      </c>
      <c r="B4" s="117" t="s">
        <v>18</v>
      </c>
      <c r="C4" s="117" t="s">
        <v>19</v>
      </c>
      <c r="D4" s="117" t="s">
        <v>54</v>
      </c>
      <c r="E4" s="117" t="s">
        <v>21</v>
      </c>
      <c r="F4" s="117" t="s">
        <v>22</v>
      </c>
      <c r="G4" s="117"/>
      <c r="H4" s="117"/>
      <c r="I4" s="117" t="s">
        <v>55</v>
      </c>
      <c r="J4" s="117" t="s">
        <v>53</v>
      </c>
      <c r="K4" s="117"/>
      <c r="L4" s="117"/>
      <c r="M4" s="117" t="s">
        <v>26</v>
      </c>
      <c r="N4" s="117" t="s">
        <v>27</v>
      </c>
      <c r="O4" s="117" t="s">
        <v>28</v>
      </c>
      <c r="P4" s="10"/>
    </row>
    <row r="5" spans="1:16" s="11" customFormat="1" ht="16.2" customHeight="1" x14ac:dyDescent="0.2">
      <c r="A5" s="117"/>
      <c r="B5" s="117"/>
      <c r="C5" s="117"/>
      <c r="D5" s="117"/>
      <c r="E5" s="117"/>
      <c r="F5" s="47" t="s">
        <v>23</v>
      </c>
      <c r="G5" s="47" t="s">
        <v>24</v>
      </c>
      <c r="H5" s="47" t="s">
        <v>6</v>
      </c>
      <c r="I5" s="117"/>
      <c r="J5" s="117"/>
      <c r="K5" s="117"/>
      <c r="L5" s="117"/>
      <c r="M5" s="117"/>
      <c r="N5" s="117"/>
      <c r="O5" s="117"/>
      <c r="P5" s="10"/>
    </row>
    <row r="6" spans="1:16" s="11" customFormat="1" ht="24.6" customHeight="1" x14ac:dyDescent="0.2">
      <c r="A6" s="104" t="s">
        <v>57</v>
      </c>
      <c r="B6" s="27" t="s">
        <v>86</v>
      </c>
      <c r="C6" s="28"/>
      <c r="D6" s="29">
        <v>10000000</v>
      </c>
      <c r="E6" s="29">
        <v>0</v>
      </c>
      <c r="F6" s="29">
        <v>0</v>
      </c>
      <c r="G6" s="29">
        <v>0</v>
      </c>
      <c r="H6" s="29">
        <v>0</v>
      </c>
      <c r="I6" s="29">
        <v>10000000</v>
      </c>
      <c r="J6" s="79" t="s">
        <v>94</v>
      </c>
      <c r="K6" s="68" t="s">
        <v>52</v>
      </c>
      <c r="L6" s="80" t="s">
        <v>95</v>
      </c>
      <c r="M6" s="47">
        <v>365</v>
      </c>
      <c r="N6" s="29">
        <f>I6*M6</f>
        <v>3650000000</v>
      </c>
      <c r="O6" s="29">
        <f>I6</f>
        <v>10000000</v>
      </c>
      <c r="P6" s="10"/>
    </row>
    <row r="7" spans="1:16" s="11" customFormat="1" ht="24.6" customHeight="1" x14ac:dyDescent="0.2">
      <c r="A7" s="105"/>
      <c r="B7" s="27" t="s">
        <v>87</v>
      </c>
      <c r="C7" s="28"/>
      <c r="D7" s="29">
        <v>10000000</v>
      </c>
      <c r="E7" s="29">
        <v>0</v>
      </c>
      <c r="F7" s="29">
        <v>0</v>
      </c>
      <c r="G7" s="29">
        <v>0</v>
      </c>
      <c r="H7" s="29">
        <v>0</v>
      </c>
      <c r="I7" s="29">
        <v>10000000</v>
      </c>
      <c r="J7" s="79" t="s">
        <v>94</v>
      </c>
      <c r="K7" s="68" t="s">
        <v>52</v>
      </c>
      <c r="L7" s="80" t="s">
        <v>95</v>
      </c>
      <c r="M7" s="71">
        <v>365</v>
      </c>
      <c r="N7" s="29">
        <f t="shared" ref="N7:N20" si="0">I7*M7</f>
        <v>3650000000</v>
      </c>
      <c r="O7" s="29">
        <f t="shared" ref="O7:O20" si="1">I7</f>
        <v>10000000</v>
      </c>
      <c r="P7" s="10"/>
    </row>
    <row r="8" spans="1:16" s="11" customFormat="1" ht="24.6" customHeight="1" x14ac:dyDescent="0.2">
      <c r="A8" s="105"/>
      <c r="B8" s="74" t="s">
        <v>88</v>
      </c>
      <c r="C8" s="28"/>
      <c r="D8" s="29">
        <v>10000000</v>
      </c>
      <c r="E8" s="29">
        <v>0</v>
      </c>
      <c r="F8" s="29">
        <v>0</v>
      </c>
      <c r="G8" s="29">
        <v>0</v>
      </c>
      <c r="H8" s="29">
        <v>0</v>
      </c>
      <c r="I8" s="29">
        <v>10000000</v>
      </c>
      <c r="J8" s="79" t="s">
        <v>94</v>
      </c>
      <c r="K8" s="68" t="s">
        <v>52</v>
      </c>
      <c r="L8" s="80" t="s">
        <v>95</v>
      </c>
      <c r="M8" s="71">
        <v>365</v>
      </c>
      <c r="N8" s="29">
        <f t="shared" si="0"/>
        <v>3650000000</v>
      </c>
      <c r="O8" s="29">
        <f t="shared" si="1"/>
        <v>10000000</v>
      </c>
      <c r="P8" s="10"/>
    </row>
    <row r="9" spans="1:16" s="11" customFormat="1" ht="24.6" customHeight="1" x14ac:dyDescent="0.2">
      <c r="A9" s="105"/>
      <c r="B9" s="74" t="s">
        <v>88</v>
      </c>
      <c r="C9" s="28"/>
      <c r="D9" s="29">
        <v>10000000</v>
      </c>
      <c r="E9" s="29">
        <v>0</v>
      </c>
      <c r="F9" s="29">
        <v>0</v>
      </c>
      <c r="G9" s="29">
        <v>0</v>
      </c>
      <c r="H9" s="29">
        <v>0</v>
      </c>
      <c r="I9" s="29">
        <v>10000000</v>
      </c>
      <c r="J9" s="79" t="s">
        <v>94</v>
      </c>
      <c r="K9" s="68" t="s">
        <v>52</v>
      </c>
      <c r="L9" s="80" t="s">
        <v>95</v>
      </c>
      <c r="M9" s="71">
        <v>365</v>
      </c>
      <c r="N9" s="29">
        <f t="shared" si="0"/>
        <v>3650000000</v>
      </c>
      <c r="O9" s="29">
        <f t="shared" si="1"/>
        <v>10000000</v>
      </c>
      <c r="P9" s="10"/>
    </row>
    <row r="10" spans="1:16" s="11" customFormat="1" ht="24.6" customHeight="1" x14ac:dyDescent="0.2">
      <c r="A10" s="105"/>
      <c r="B10" s="74" t="s">
        <v>88</v>
      </c>
      <c r="C10" s="28"/>
      <c r="D10" s="29">
        <v>10000000</v>
      </c>
      <c r="E10" s="29">
        <v>0</v>
      </c>
      <c r="F10" s="29">
        <v>0</v>
      </c>
      <c r="G10" s="29">
        <v>0</v>
      </c>
      <c r="H10" s="29">
        <v>0</v>
      </c>
      <c r="I10" s="29">
        <v>10000000</v>
      </c>
      <c r="J10" s="79" t="s">
        <v>94</v>
      </c>
      <c r="K10" s="68" t="s">
        <v>52</v>
      </c>
      <c r="L10" s="80" t="s">
        <v>95</v>
      </c>
      <c r="M10" s="71">
        <v>365</v>
      </c>
      <c r="N10" s="29">
        <f t="shared" si="0"/>
        <v>3650000000</v>
      </c>
      <c r="O10" s="29">
        <f t="shared" si="1"/>
        <v>10000000</v>
      </c>
      <c r="P10" s="10"/>
    </row>
    <row r="11" spans="1:16" s="11" customFormat="1" ht="24.6" customHeight="1" x14ac:dyDescent="0.2">
      <c r="A11" s="105"/>
      <c r="B11" s="74" t="s">
        <v>88</v>
      </c>
      <c r="C11" s="28"/>
      <c r="D11" s="29">
        <v>10000000</v>
      </c>
      <c r="E11" s="29">
        <v>0</v>
      </c>
      <c r="F11" s="29">
        <v>0</v>
      </c>
      <c r="G11" s="29">
        <v>0</v>
      </c>
      <c r="H11" s="29">
        <v>0</v>
      </c>
      <c r="I11" s="29">
        <v>10000000</v>
      </c>
      <c r="J11" s="79" t="s">
        <v>94</v>
      </c>
      <c r="K11" s="68" t="s">
        <v>52</v>
      </c>
      <c r="L11" s="80" t="s">
        <v>95</v>
      </c>
      <c r="M11" s="71">
        <v>365</v>
      </c>
      <c r="N11" s="29">
        <f t="shared" si="0"/>
        <v>3650000000</v>
      </c>
      <c r="O11" s="29">
        <f t="shared" si="1"/>
        <v>10000000</v>
      </c>
      <c r="P11" s="10"/>
    </row>
    <row r="12" spans="1:16" s="11" customFormat="1" ht="24.6" customHeight="1" x14ac:dyDescent="0.2">
      <c r="A12" s="105"/>
      <c r="B12" s="74" t="s">
        <v>88</v>
      </c>
      <c r="C12" s="28"/>
      <c r="D12" s="29">
        <v>10000000</v>
      </c>
      <c r="E12" s="29">
        <v>0</v>
      </c>
      <c r="F12" s="29">
        <v>0</v>
      </c>
      <c r="G12" s="29">
        <v>0</v>
      </c>
      <c r="H12" s="29">
        <v>0</v>
      </c>
      <c r="I12" s="29">
        <v>10000000</v>
      </c>
      <c r="J12" s="79" t="s">
        <v>94</v>
      </c>
      <c r="K12" s="68" t="s">
        <v>52</v>
      </c>
      <c r="L12" s="80" t="s">
        <v>95</v>
      </c>
      <c r="M12" s="71">
        <v>365</v>
      </c>
      <c r="N12" s="29">
        <f t="shared" si="0"/>
        <v>3650000000</v>
      </c>
      <c r="O12" s="29">
        <f t="shared" si="1"/>
        <v>10000000</v>
      </c>
      <c r="P12" s="10"/>
    </row>
    <row r="13" spans="1:16" s="11" customFormat="1" ht="24.6" customHeight="1" x14ac:dyDescent="0.2">
      <c r="A13" s="105"/>
      <c r="B13" s="74" t="s">
        <v>88</v>
      </c>
      <c r="C13" s="28"/>
      <c r="D13" s="29">
        <v>10000000</v>
      </c>
      <c r="E13" s="29">
        <v>0</v>
      </c>
      <c r="F13" s="29">
        <v>0</v>
      </c>
      <c r="G13" s="29">
        <v>0</v>
      </c>
      <c r="H13" s="29">
        <v>0</v>
      </c>
      <c r="I13" s="29">
        <v>10000000</v>
      </c>
      <c r="J13" s="79" t="s">
        <v>94</v>
      </c>
      <c r="K13" s="68" t="s">
        <v>52</v>
      </c>
      <c r="L13" s="80" t="s">
        <v>95</v>
      </c>
      <c r="M13" s="71">
        <v>365</v>
      </c>
      <c r="N13" s="29">
        <f t="shared" si="0"/>
        <v>3650000000</v>
      </c>
      <c r="O13" s="29">
        <f t="shared" si="1"/>
        <v>10000000</v>
      </c>
      <c r="P13" s="10"/>
    </row>
    <row r="14" spans="1:16" s="11" customFormat="1" ht="24.6" customHeight="1" x14ac:dyDescent="0.2">
      <c r="A14" s="105"/>
      <c r="B14" s="74" t="s">
        <v>88</v>
      </c>
      <c r="C14" s="28"/>
      <c r="D14" s="29">
        <v>10000000</v>
      </c>
      <c r="E14" s="29">
        <v>0</v>
      </c>
      <c r="F14" s="29">
        <v>0</v>
      </c>
      <c r="G14" s="29">
        <v>0</v>
      </c>
      <c r="H14" s="29">
        <v>0</v>
      </c>
      <c r="I14" s="29">
        <v>10000000</v>
      </c>
      <c r="J14" s="79" t="s">
        <v>94</v>
      </c>
      <c r="K14" s="68" t="s">
        <v>52</v>
      </c>
      <c r="L14" s="80" t="s">
        <v>95</v>
      </c>
      <c r="M14" s="71">
        <v>365</v>
      </c>
      <c r="N14" s="29">
        <f t="shared" si="0"/>
        <v>3650000000</v>
      </c>
      <c r="O14" s="29">
        <f t="shared" si="1"/>
        <v>10000000</v>
      </c>
      <c r="P14" s="10"/>
    </row>
    <row r="15" spans="1:16" s="11" customFormat="1" ht="24.6" customHeight="1" x14ac:dyDescent="0.2">
      <c r="A15" s="106"/>
      <c r="B15" s="74" t="s">
        <v>88</v>
      </c>
      <c r="C15" s="28"/>
      <c r="D15" s="29">
        <v>10000000</v>
      </c>
      <c r="E15" s="29">
        <v>0</v>
      </c>
      <c r="F15" s="29">
        <v>0</v>
      </c>
      <c r="G15" s="29">
        <v>0</v>
      </c>
      <c r="H15" s="29">
        <v>0</v>
      </c>
      <c r="I15" s="29">
        <v>10000000</v>
      </c>
      <c r="J15" s="79" t="s">
        <v>94</v>
      </c>
      <c r="K15" s="68" t="s">
        <v>52</v>
      </c>
      <c r="L15" s="80" t="s">
        <v>95</v>
      </c>
      <c r="M15" s="71">
        <v>365</v>
      </c>
      <c r="N15" s="29">
        <f t="shared" si="0"/>
        <v>3650000000</v>
      </c>
      <c r="O15" s="29">
        <f t="shared" si="1"/>
        <v>10000000</v>
      </c>
      <c r="P15" s="10"/>
    </row>
    <row r="16" spans="1:16" s="11" customFormat="1" ht="24.6" customHeight="1" x14ac:dyDescent="0.2">
      <c r="A16" s="104" t="s">
        <v>89</v>
      </c>
      <c r="B16" s="74" t="s">
        <v>88</v>
      </c>
      <c r="C16" s="28"/>
      <c r="D16" s="29">
        <v>10000000</v>
      </c>
      <c r="E16" s="29">
        <v>0</v>
      </c>
      <c r="F16" s="29">
        <v>0</v>
      </c>
      <c r="G16" s="29">
        <v>0</v>
      </c>
      <c r="H16" s="29">
        <v>0</v>
      </c>
      <c r="I16" s="29">
        <v>10000000</v>
      </c>
      <c r="J16" s="79" t="s">
        <v>94</v>
      </c>
      <c r="K16" s="68" t="s">
        <v>52</v>
      </c>
      <c r="L16" s="80" t="s">
        <v>95</v>
      </c>
      <c r="M16" s="71">
        <v>365</v>
      </c>
      <c r="N16" s="29">
        <f t="shared" si="0"/>
        <v>3650000000</v>
      </c>
      <c r="O16" s="29">
        <f t="shared" si="1"/>
        <v>10000000</v>
      </c>
      <c r="P16" s="10"/>
    </row>
    <row r="17" spans="1:16" s="11" customFormat="1" ht="24.6" customHeight="1" x14ac:dyDescent="0.2">
      <c r="A17" s="105"/>
      <c r="B17" s="74" t="s">
        <v>88</v>
      </c>
      <c r="C17" s="28"/>
      <c r="D17" s="29">
        <v>10000000</v>
      </c>
      <c r="E17" s="29">
        <v>0</v>
      </c>
      <c r="F17" s="29">
        <v>0</v>
      </c>
      <c r="G17" s="29">
        <v>0</v>
      </c>
      <c r="H17" s="29">
        <v>0</v>
      </c>
      <c r="I17" s="29">
        <v>10000000</v>
      </c>
      <c r="J17" s="79" t="s">
        <v>94</v>
      </c>
      <c r="K17" s="68" t="s">
        <v>52</v>
      </c>
      <c r="L17" s="80" t="s">
        <v>95</v>
      </c>
      <c r="M17" s="71">
        <v>365</v>
      </c>
      <c r="N17" s="29">
        <f t="shared" si="0"/>
        <v>3650000000</v>
      </c>
      <c r="O17" s="29">
        <f t="shared" si="1"/>
        <v>10000000</v>
      </c>
      <c r="P17" s="10"/>
    </row>
    <row r="18" spans="1:16" s="11" customFormat="1" ht="24.6" customHeight="1" x14ac:dyDescent="0.2">
      <c r="A18" s="105"/>
      <c r="B18" s="74" t="s">
        <v>88</v>
      </c>
      <c r="C18" s="28"/>
      <c r="D18" s="29">
        <v>10000000</v>
      </c>
      <c r="E18" s="29">
        <v>0</v>
      </c>
      <c r="F18" s="29">
        <v>0</v>
      </c>
      <c r="G18" s="29">
        <v>0</v>
      </c>
      <c r="H18" s="29">
        <v>0</v>
      </c>
      <c r="I18" s="29">
        <v>10000000</v>
      </c>
      <c r="J18" s="79" t="s">
        <v>94</v>
      </c>
      <c r="K18" s="68" t="s">
        <v>52</v>
      </c>
      <c r="L18" s="80" t="s">
        <v>95</v>
      </c>
      <c r="M18" s="71">
        <v>365</v>
      </c>
      <c r="N18" s="29">
        <f t="shared" si="0"/>
        <v>3650000000</v>
      </c>
      <c r="O18" s="29">
        <f t="shared" si="1"/>
        <v>10000000</v>
      </c>
      <c r="P18" s="10"/>
    </row>
    <row r="19" spans="1:16" s="11" customFormat="1" ht="24.6" customHeight="1" x14ac:dyDescent="0.2">
      <c r="A19" s="105"/>
      <c r="B19" s="74" t="s">
        <v>88</v>
      </c>
      <c r="C19" s="28"/>
      <c r="D19" s="29">
        <v>10000000</v>
      </c>
      <c r="E19" s="29">
        <v>0</v>
      </c>
      <c r="F19" s="29">
        <v>0</v>
      </c>
      <c r="G19" s="29">
        <v>0</v>
      </c>
      <c r="H19" s="29">
        <v>0</v>
      </c>
      <c r="I19" s="29">
        <v>10000000</v>
      </c>
      <c r="J19" s="79" t="s">
        <v>94</v>
      </c>
      <c r="K19" s="68" t="s">
        <v>52</v>
      </c>
      <c r="L19" s="80" t="s">
        <v>95</v>
      </c>
      <c r="M19" s="71">
        <v>365</v>
      </c>
      <c r="N19" s="29">
        <f t="shared" si="0"/>
        <v>3650000000</v>
      </c>
      <c r="O19" s="29">
        <f t="shared" si="1"/>
        <v>10000000</v>
      </c>
      <c r="P19" s="10"/>
    </row>
    <row r="20" spans="1:16" ht="24.6" customHeight="1" x14ac:dyDescent="0.2">
      <c r="A20" s="105"/>
      <c r="B20" s="81" t="s">
        <v>88</v>
      </c>
      <c r="C20" s="82"/>
      <c r="D20" s="83">
        <v>10000000</v>
      </c>
      <c r="E20" s="83">
        <v>0</v>
      </c>
      <c r="F20" s="83">
        <v>0</v>
      </c>
      <c r="G20" s="83">
        <v>0</v>
      </c>
      <c r="H20" s="83">
        <v>0</v>
      </c>
      <c r="I20" s="83">
        <v>10000000</v>
      </c>
      <c r="J20" s="84" t="s">
        <v>94</v>
      </c>
      <c r="K20" s="85" t="s">
        <v>52</v>
      </c>
      <c r="L20" s="86" t="s">
        <v>95</v>
      </c>
      <c r="M20" s="70">
        <v>365</v>
      </c>
      <c r="N20" s="83">
        <f t="shared" si="0"/>
        <v>3650000000</v>
      </c>
      <c r="O20" s="83">
        <f t="shared" si="1"/>
        <v>10000000</v>
      </c>
      <c r="P20" s="12"/>
    </row>
    <row r="21" spans="1:16" ht="23.4" customHeight="1" x14ac:dyDescent="0.2">
      <c r="A21" s="87"/>
      <c r="B21" s="87"/>
      <c r="C21" s="87"/>
      <c r="D21" s="87"/>
      <c r="E21" s="87"/>
      <c r="F21" s="87"/>
      <c r="G21" s="87"/>
      <c r="H21" s="87"/>
      <c r="I21" s="87"/>
      <c r="J21" s="88"/>
      <c r="K21" s="13"/>
      <c r="L21" s="89"/>
      <c r="M21" s="87"/>
      <c r="N21" s="87"/>
      <c r="O21" s="87"/>
      <c r="P21" s="13"/>
    </row>
    <row r="22" spans="1:16" s="7" customFormat="1" ht="9.6" x14ac:dyDescent="0.2">
      <c r="A22" s="9"/>
    </row>
    <row r="23" spans="1:16" s="7" customFormat="1" ht="9.6" x14ac:dyDescent="0.2"/>
    <row r="24" spans="1:16" s="7" customFormat="1" ht="9.6" x14ac:dyDescent="0.2"/>
    <row r="25" spans="1:16" s="7" customFormat="1" ht="9.6" x14ac:dyDescent="0.2"/>
  </sheetData>
  <mergeCells count="13">
    <mergeCell ref="A6:A15"/>
    <mergeCell ref="A16:A20"/>
    <mergeCell ref="F4:H4"/>
    <mergeCell ref="A4:A5"/>
    <mergeCell ref="B4:B5"/>
    <mergeCell ref="C4:C5"/>
    <mergeCell ref="D4:D5"/>
    <mergeCell ref="E4:E5"/>
    <mergeCell ref="I4:I5"/>
    <mergeCell ref="M4:M5"/>
    <mergeCell ref="N4:N5"/>
    <mergeCell ref="O4:O5"/>
    <mergeCell ref="J4:L5"/>
  </mergeCells>
  <phoneticPr fontId="2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view="pageBreakPreview" zoomScaleNormal="100" workbookViewId="0">
      <selection activeCell="B2" sqref="B2"/>
    </sheetView>
  </sheetViews>
  <sheetFormatPr defaultColWidth="9" defaultRowHeight="14.4" x14ac:dyDescent="0.2"/>
  <cols>
    <col min="1" max="1" width="3.19921875" style="48" customWidth="1"/>
    <col min="2" max="2" width="26.296875" style="48" customWidth="1"/>
    <col min="3" max="6" width="13.09765625" style="48" customWidth="1"/>
    <col min="7" max="16384" width="9" style="6"/>
  </cols>
  <sheetData>
    <row r="1" spans="1:6" x14ac:dyDescent="0.2">
      <c r="A1" s="48" t="s">
        <v>1</v>
      </c>
    </row>
    <row r="2" spans="1:6" ht="39.6" customHeight="1" x14ac:dyDescent="0.2"/>
    <row r="3" spans="1:6" ht="54.6" customHeight="1" x14ac:dyDescent="0.2">
      <c r="A3" s="119" t="s">
        <v>42</v>
      </c>
      <c r="B3" s="120"/>
      <c r="C3" s="120"/>
      <c r="D3" s="120"/>
      <c r="E3" s="120"/>
      <c r="F3" s="120"/>
    </row>
    <row r="4" spans="1:6" ht="23.4" customHeight="1" x14ac:dyDescent="0.2"/>
    <row r="5" spans="1:6" x14ac:dyDescent="0.2">
      <c r="A5" s="48" t="s">
        <v>2</v>
      </c>
      <c r="F5" s="69" t="s">
        <v>30</v>
      </c>
    </row>
    <row r="6" spans="1:6" s="14" customFormat="1" ht="25.2" customHeight="1" x14ac:dyDescent="0.2">
      <c r="A6" s="118" t="s">
        <v>64</v>
      </c>
      <c r="B6" s="118"/>
      <c r="C6" s="121" t="s">
        <v>62</v>
      </c>
      <c r="D6" s="121" t="s">
        <v>63</v>
      </c>
      <c r="E6" s="118" t="s">
        <v>7</v>
      </c>
      <c r="F6" s="118"/>
    </row>
    <row r="7" spans="1:6" s="14" customFormat="1" ht="25.2" customHeight="1" x14ac:dyDescent="0.2">
      <c r="A7" s="118"/>
      <c r="B7" s="118"/>
      <c r="C7" s="118"/>
      <c r="D7" s="118"/>
      <c r="E7" s="24" t="s">
        <v>8</v>
      </c>
      <c r="F7" s="24" t="s">
        <v>38</v>
      </c>
    </row>
    <row r="8" spans="1:6" s="14" customFormat="1" ht="25.2" customHeight="1" x14ac:dyDescent="0.2">
      <c r="A8" s="118" t="s">
        <v>4</v>
      </c>
      <c r="B8" s="118"/>
      <c r="C8" s="49">
        <v>300000000</v>
      </c>
      <c r="D8" s="73" t="s">
        <v>72</v>
      </c>
      <c r="E8" s="49"/>
      <c r="F8" s="49"/>
    </row>
    <row r="9" spans="1:6" s="14" customFormat="1" ht="25.2" customHeight="1" x14ac:dyDescent="0.2">
      <c r="A9" s="118" t="s">
        <v>5</v>
      </c>
      <c r="B9" s="118"/>
      <c r="C9" s="49">
        <v>300000000</v>
      </c>
      <c r="D9" s="73" t="s">
        <v>73</v>
      </c>
      <c r="E9" s="49"/>
      <c r="F9" s="49"/>
    </row>
    <row r="10" spans="1:6" s="14" customFormat="1" ht="25.2" customHeight="1" x14ac:dyDescent="0.2">
      <c r="A10" s="118" t="s">
        <v>6</v>
      </c>
      <c r="B10" s="118"/>
      <c r="C10" s="49">
        <v>600000000</v>
      </c>
      <c r="D10" s="73" t="s">
        <v>74</v>
      </c>
      <c r="E10" s="49"/>
      <c r="F10" s="49"/>
    </row>
    <row r="11" spans="1:6" ht="46.8" customHeight="1" x14ac:dyDescent="0.2">
      <c r="A11" s="14"/>
      <c r="B11" s="14"/>
    </row>
    <row r="12" spans="1:6" ht="15.9" customHeight="1" x14ac:dyDescent="0.2">
      <c r="A12" s="48" t="s">
        <v>10</v>
      </c>
      <c r="F12" s="69" t="s">
        <v>30</v>
      </c>
    </row>
    <row r="13" spans="1:6" s="14" customFormat="1" ht="24" customHeight="1" x14ac:dyDescent="0.2">
      <c r="A13" s="118" t="s">
        <v>64</v>
      </c>
      <c r="B13" s="118"/>
      <c r="C13" s="121" t="s">
        <v>62</v>
      </c>
      <c r="D13" s="121" t="s">
        <v>63</v>
      </c>
      <c r="E13" s="118" t="s">
        <v>7</v>
      </c>
      <c r="F13" s="118"/>
    </row>
    <row r="14" spans="1:6" s="14" customFormat="1" ht="24" customHeight="1" x14ac:dyDescent="0.2">
      <c r="A14" s="118"/>
      <c r="B14" s="118"/>
      <c r="C14" s="118"/>
      <c r="D14" s="118"/>
      <c r="E14" s="24" t="s">
        <v>8</v>
      </c>
      <c r="F14" s="24" t="s">
        <v>38</v>
      </c>
    </row>
    <row r="15" spans="1:6" ht="24" customHeight="1" x14ac:dyDescent="0.2">
      <c r="A15" s="122" t="s">
        <v>11</v>
      </c>
      <c r="B15" s="50" t="s">
        <v>97</v>
      </c>
      <c r="C15" s="49">
        <v>120000000</v>
      </c>
      <c r="D15" s="49">
        <v>120000000</v>
      </c>
      <c r="E15" s="49"/>
      <c r="F15" s="49"/>
    </row>
    <row r="16" spans="1:6" ht="24" customHeight="1" x14ac:dyDescent="0.2">
      <c r="A16" s="122"/>
      <c r="B16" s="50" t="s">
        <v>76</v>
      </c>
      <c r="C16" s="49">
        <v>120000000</v>
      </c>
      <c r="D16" s="49">
        <v>120000000</v>
      </c>
      <c r="E16" s="49"/>
      <c r="F16" s="49"/>
    </row>
    <row r="17" spans="1:6" ht="24" customHeight="1" x14ac:dyDescent="0.2">
      <c r="A17" s="122"/>
      <c r="B17" s="50" t="s">
        <v>77</v>
      </c>
      <c r="C17" s="49">
        <v>120000000</v>
      </c>
      <c r="D17" s="49">
        <v>120000000</v>
      </c>
      <c r="E17" s="49"/>
      <c r="F17" s="49"/>
    </row>
    <row r="18" spans="1:6" ht="24" customHeight="1" x14ac:dyDescent="0.2">
      <c r="A18" s="122"/>
      <c r="B18" s="50" t="s">
        <v>79</v>
      </c>
      <c r="C18" s="49">
        <v>120000000</v>
      </c>
      <c r="D18" s="49">
        <v>120000000</v>
      </c>
      <c r="E18" s="49"/>
      <c r="F18" s="49"/>
    </row>
    <row r="19" spans="1:6" ht="24" customHeight="1" x14ac:dyDescent="0.2">
      <c r="A19" s="122"/>
      <c r="B19" s="50" t="s">
        <v>81</v>
      </c>
      <c r="C19" s="49">
        <v>120000000</v>
      </c>
      <c r="D19" s="49">
        <v>120000000</v>
      </c>
      <c r="E19" s="49"/>
      <c r="F19" s="49"/>
    </row>
    <row r="20" spans="1:6" ht="24" customHeight="1" x14ac:dyDescent="0.2">
      <c r="A20" s="118" t="s">
        <v>6</v>
      </c>
      <c r="B20" s="118"/>
      <c r="C20" s="49">
        <f>SUM(C15:C19)</f>
        <v>600000000</v>
      </c>
      <c r="D20" s="73" t="s">
        <v>75</v>
      </c>
      <c r="E20" s="49"/>
      <c r="F20" s="49"/>
    </row>
  </sheetData>
  <mergeCells count="14">
    <mergeCell ref="A20:B20"/>
    <mergeCell ref="A3:F3"/>
    <mergeCell ref="A10:B10"/>
    <mergeCell ref="C6:C7"/>
    <mergeCell ref="D6:D7"/>
    <mergeCell ref="A6:B7"/>
    <mergeCell ref="E6:F6"/>
    <mergeCell ref="A8:B8"/>
    <mergeCell ref="A9:B9"/>
    <mergeCell ref="E13:F13"/>
    <mergeCell ref="A13:B14"/>
    <mergeCell ref="C13:C14"/>
    <mergeCell ref="D13:D14"/>
    <mergeCell ref="A15:A19"/>
  </mergeCells>
  <phoneticPr fontId="2"/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2-1融資実績書</vt:lpstr>
      <vt:lpstr>2-2-1融資実績書</vt:lpstr>
      <vt:lpstr>2-2-2（付属資料）</vt:lpstr>
      <vt:lpstr>2-3融資実績書</vt:lpstr>
      <vt:lpstr>3収支決算書</vt:lpstr>
      <vt:lpstr>'2-1融資実績書'!Print_Area</vt:lpstr>
      <vt:lpstr>'2-2-1融資実績書'!Print_Area</vt:lpstr>
      <vt:lpstr>'2-2-2（付属資料）'!Print_Area</vt:lpstr>
      <vt:lpstr>'2-3融資実績書'!Print_Area</vt:lpstr>
      <vt:lpstr>'3収支決算書'!Print_Area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kumamoto</cp:lastModifiedBy>
  <cp:lastPrinted>2020-12-11T01:15:36Z</cp:lastPrinted>
  <dcterms:created xsi:type="dcterms:W3CDTF">2006-06-09T06:12:46Z</dcterms:created>
  <dcterms:modified xsi:type="dcterms:W3CDTF">2020-12-11T01:15:42Z</dcterms:modified>
</cp:coreProperties>
</file>